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 FDI\Nam 2022\"/>
    </mc:Choice>
  </mc:AlternateContent>
  <bookViews>
    <workbookView xWindow="0" yWindow="0" windowWidth="20490" windowHeight="7050" activeTab="2"/>
  </bookViews>
  <sheets>
    <sheet name="thang 1" sheetId="1" r:id="rId1"/>
    <sheet name="Thang 1 2022" sheetId="2" r:id="rId2"/>
    <sheet name="Luy ke T1 2022" sheetId="3" r:id="rId3"/>
  </sheets>
  <definedNames>
    <definedName name="_xlnm._FilterDatabase" localSheetId="1" hidden="1">'Thang 1 2022'!$A$8:$O$107</definedName>
    <definedName name="_xlnm.Print_Area" localSheetId="2">'Luy ke T1 2022'!$A$1:$D$248</definedName>
    <definedName name="_xlnm.Print_Area" localSheetId="0">'thang 1'!$A$1:$F$25</definedName>
    <definedName name="_xlnm.Print_Area" localSheetId="1">'Thang 1 2022'!$A$1:$I$107</definedName>
    <definedName name="_xlnm.Print_Titles" localSheetId="2">'Luy ke T1 2022'!$183:$183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2" l="1"/>
  <c r="I60" i="2"/>
  <c r="D248" i="3" l="1"/>
  <c r="I61" i="2" l="1"/>
  <c r="G107" i="2" l="1"/>
  <c r="H69" i="2"/>
  <c r="I44" i="2" l="1"/>
  <c r="I55" i="2" l="1"/>
  <c r="I59" i="2" l="1"/>
  <c r="I65" i="2"/>
  <c r="I50" i="2"/>
  <c r="I67" i="2"/>
  <c r="I43" i="2" l="1"/>
  <c r="I53" i="2"/>
  <c r="I23" i="2" l="1"/>
  <c r="I102" i="2"/>
  <c r="I94" i="2"/>
  <c r="I99" i="2"/>
  <c r="I49" i="2"/>
  <c r="I48" i="2"/>
  <c r="I21" i="2"/>
  <c r="D178" i="3" l="1"/>
  <c r="C178" i="3"/>
  <c r="I33" i="2" l="1"/>
  <c r="I47" i="2"/>
  <c r="I41" i="2"/>
  <c r="I46" i="2"/>
  <c r="I39" i="2"/>
  <c r="I35" i="2"/>
  <c r="I36" i="2"/>
  <c r="I63" i="2"/>
  <c r="I68" i="2"/>
  <c r="I34" i="2"/>
  <c r="I57" i="2"/>
  <c r="I66" i="2"/>
  <c r="I64" i="2"/>
  <c r="I52" i="2"/>
  <c r="I40" i="2"/>
  <c r="I54" i="2"/>
  <c r="I58" i="2"/>
  <c r="I32" i="2"/>
  <c r="I37" i="2"/>
  <c r="I31" i="2"/>
  <c r="I56" i="2"/>
  <c r="I51" i="2"/>
  <c r="I38" i="2"/>
  <c r="I45" i="2"/>
  <c r="I42" i="2"/>
  <c r="I96" i="2"/>
  <c r="I105" i="2"/>
  <c r="I103" i="2"/>
  <c r="I92" i="2"/>
  <c r="I95" i="2"/>
  <c r="I82" i="2"/>
  <c r="I88" i="2"/>
  <c r="I104" i="2"/>
  <c r="I77" i="2"/>
  <c r="I93" i="2"/>
  <c r="I90" i="2"/>
  <c r="I97" i="2"/>
  <c r="I83" i="2"/>
  <c r="I100" i="2"/>
  <c r="I86" i="2"/>
  <c r="I101" i="2"/>
  <c r="I91" i="2"/>
  <c r="I87" i="2"/>
  <c r="I84" i="2"/>
  <c r="I89" i="2"/>
  <c r="I85" i="2"/>
  <c r="I98" i="2"/>
  <c r="I106" i="2"/>
  <c r="I81" i="2"/>
  <c r="I79" i="2"/>
  <c r="I80" i="2"/>
  <c r="I78" i="2"/>
  <c r="G24" i="2" l="1"/>
  <c r="G69" i="2"/>
  <c r="E24" i="2"/>
  <c r="F24" i="2"/>
  <c r="H24" i="2"/>
  <c r="E13" i="1" s="1"/>
  <c r="C24" i="2"/>
  <c r="D24" i="2"/>
  <c r="E69" i="2"/>
  <c r="F69" i="2"/>
  <c r="I10" i="2"/>
  <c r="I11" i="2"/>
  <c r="I17" i="2"/>
  <c r="I22" i="2"/>
  <c r="I14" i="2"/>
  <c r="I15" i="2"/>
  <c r="I19" i="2"/>
  <c r="I13" i="2"/>
  <c r="I16" i="2"/>
  <c r="C69" i="2"/>
  <c r="I20" i="2"/>
  <c r="I9" i="2"/>
  <c r="I18" i="2"/>
  <c r="I12" i="2"/>
  <c r="I30" i="2"/>
  <c r="D69" i="2"/>
  <c r="E17" i="1" l="1"/>
  <c r="I69" i="2"/>
  <c r="I24" i="2"/>
  <c r="C248" i="3"/>
  <c r="A181" i="3"/>
  <c r="A35" i="3"/>
  <c r="D28" i="3"/>
  <c r="C28" i="3"/>
  <c r="H107" i="2"/>
  <c r="A74" i="2"/>
  <c r="A27" i="2"/>
  <c r="F21" i="1"/>
  <c r="F20" i="1"/>
  <c r="F19" i="1"/>
  <c r="F9" i="1"/>
  <c r="E15" i="1" l="1"/>
  <c r="C107" i="2"/>
  <c r="E12" i="1"/>
  <c r="E16" i="1"/>
  <c r="E11" i="1"/>
  <c r="E107" i="2"/>
  <c r="D107" i="2"/>
  <c r="F107" i="2"/>
  <c r="E10" i="1" l="1"/>
  <c r="F16" i="1"/>
  <c r="F15" i="1"/>
  <c r="F12" i="1"/>
  <c r="F11" i="1"/>
  <c r="I107" i="2"/>
  <c r="F10" i="1" l="1"/>
  <c r="F17" i="1"/>
  <c r="F13" i="1"/>
</calcChain>
</file>

<file path=xl/sharedStrings.xml><?xml version="1.0" encoding="utf-8"?>
<sst xmlns="http://schemas.openxmlformats.org/spreadsheetml/2006/main" count="416" uniqueCount="297">
  <si>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</si>
  <si>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</si>
  <si>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</si>
  <si>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</si>
  <si>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</si>
  <si>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</si>
  <si>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</si>
  <si>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</si>
  <si>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</si>
  <si>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</si>
  <si>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</si>
  <si>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</si>
  <si>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</si>
  <si>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</si>
  <si>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</si>
  <si>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</si>
  <si>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</si>
  <si>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</si>
  <si>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</si>
  <si>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</si>
  <si>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</si>
  <si>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</si>
  <si>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</si>
  <si>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</si>
  <si>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</si>
  <si>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</si>
  <si>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</si>
  <si>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</si>
  <si>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</si>
  <si>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*Số liệu tính từ 1/1 đến ngày 20 tháng báo cáo</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</si>
  <si>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</si>
  <si>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</si>
  <si>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</si>
  <si>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</si>
  <si>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</si>
  <si>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</si>
  <si>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</si>
  <si>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</si>
  <si>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</si>
  <si>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</si>
  <si>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</si>
  <si>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</si>
  <si>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</si>
  <si>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</si>
  <si>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</si>
  <si>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</si>
  <si>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</si>
  <si>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</si>
  <si>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</si>
  <si>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</si>
  <si>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</si>
  <si>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</si>
  <si>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</si>
  <si>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</si>
  <si>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</si>
  <si>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</si>
  <si>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</si>
  <si>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</si>
  <si>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</si>
  <si>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</si>
  <si>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</si>
  <si>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</si>
  <si>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</si>
  <si>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</si>
  <si>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</si>
  <si>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</si>
  <si>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</si>
  <si>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</si>
  <si>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</si>
  <si>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</si>
  <si>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</si>
  <si>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</si>
  <si>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</si>
  <si>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</si>
  <si>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</si>
  <si>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</si>
  <si>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</si>
  <si>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</si>
  <si>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</si>
  <si>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</si>
  <si>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</si>
  <si>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</si>
  <si>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</si>
  <si>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</si>
  <si>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</si>
  <si>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</si>
  <si>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</si>
  <si>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</si>
  <si>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</si>
  <si>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</si>
  <si>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</si>
  <si>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</si>
  <si>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</si>
  <si>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</si>
  <si>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</si>
  <si>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</si>
  <si>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</si>
  <si>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</si>
  <si>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</si>
  <si>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</si>
  <si>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</si>
  <si>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</si>
  <si>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</si>
  <si>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</si>
  <si>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</si>
  <si>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</si>
  <si>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</si>
  <si>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</si>
  <si>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</si>
  <si>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</si>
  <si>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</si>
  <si>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</si>
  <si>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</si>
  <si>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</si>
  <si>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</si>
  <si>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</si>
  <si>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</si>
  <si>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</si>
  <si>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</si>
  <si>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</si>
  <si>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</si>
  <si>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</si>
  <si>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</si>
  <si>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</si>
  <si>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</si>
  <si>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</si>
  <si>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</si>
  <si>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</si>
  <si>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</si>
  <si>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</si>
  <si>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</si>
  <si>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</si>
  <si>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</si>
  <si>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</si>
  <si>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</si>
  <si>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</si>
  <si>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</si>
  <si>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</si>
  <si>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</si>
  <si>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</si>
  <si>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</si>
  <si>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</si>
  <si>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</si>
  <si>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</si>
  <si>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</si>
  <si>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</si>
  <si>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</si>
  <si>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</si>
  <si>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</si>
  <si>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</si>
  <si>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</si>
  <si>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</si>
  <si>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</si>
  <si>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</si>
  <si>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</si>
  <si>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</si>
  <si>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</si>
  <si>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</si>
  <si>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</si>
  <si>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</si>
  <si>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</si>
  <si>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</si>
  <si>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</si>
  <si>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</si>
  <si>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</si>
  <si>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</si>
  <si>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</si>
  <si>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</si>
  <si>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</si>
  <si>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</si>
  <si>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</si>
  <si>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</si>
  <si>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</si>
  <si>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</si>
  <si>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</si>
  <si>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</si>
  <si>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</si>
  <si>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</si>
  <si>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</si>
  <si>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</si>
  <si>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</si>
  <si>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</si>
  <si>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</si>
  <si>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</si>
  <si>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</si>
  <si>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</si>
  <si>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</si>
  <si>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</si>
  <si>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</si>
  <si>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</si>
  <si>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</si>
  <si>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</si>
  <si>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</si>
  <si>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</si>
  <si>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</si>
  <si>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</si>
  <si>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</si>
  <si>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</si>
  <si>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</si>
  <si>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</si>
  <si>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</si>
  <si>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</si>
  <si>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</si>
  <si>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</si>
  <si>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</si>
  <si>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</si>
  <si>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</si>
  <si>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</si>
  <si>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</si>
  <si>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</si>
  <si>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</si>
  <si>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</si>
  <si>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</si>
  <si>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</si>
  <si>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</si>
  <si>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</si>
  <si>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</si>
  <si>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</si>
  <si>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</si>
  <si>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</si>
  <si>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</si>
  <si>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</si>
  <si>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</si>
  <si>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</si>
  <si>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</si>
  <si>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</si>
  <si>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</si>
  <si>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</si>
  <si>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</si>
  <si>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</si>
  <si>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</si>
  <si>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</si>
  <si>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</si>
  <si>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</si>
  <si>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</si>
  <si>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</si>
  <si>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</si>
  <si>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</si>
  <si>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</si>
  <si>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Guinea Bissau</t>
  </si>
  <si>
    <t>Mông Cổ</t>
  </si>
  <si>
    <t>Ghana</t>
  </si>
  <si>
    <t>Myanmar</t>
  </si>
  <si>
    <t>Libăng</t>
  </si>
  <si>
    <t>Guam</t>
  </si>
  <si>
    <t>Sudan</t>
  </si>
  <si>
    <t>Estonia</t>
  </si>
  <si>
    <t>Maldives</t>
  </si>
  <si>
    <t>Monaco</t>
  </si>
  <si>
    <t>Latvia</t>
  </si>
  <si>
    <t>Antigua and Barbuda</t>
  </si>
  <si>
    <t>Argentina</t>
  </si>
  <si>
    <t>Uruguay</t>
  </si>
  <si>
    <t>Honduras</t>
  </si>
  <si>
    <t>British Isles</t>
  </si>
  <si>
    <t>Palestine</t>
  </si>
  <si>
    <t>Yemen</t>
  </si>
  <si>
    <t>Turkmenistan</t>
  </si>
  <si>
    <t>Uganda</t>
  </si>
  <si>
    <t>Sierra Leone</t>
  </si>
  <si>
    <t>Djibouti</t>
  </si>
  <si>
    <t>Cameroon</t>
  </si>
  <si>
    <t>Liechtenstein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</si>
  <si>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</si>
  <si>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</si>
  <si>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</si>
  <si>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</si>
  <si>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</si>
  <si>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</si>
  <si>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</si>
  <si>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</si>
  <si>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</si>
  <si>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</si>
  <si>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</si>
  <si>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</si>
  <si>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</si>
  <si>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</si>
  <si>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</si>
  <si>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</si>
  <si>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</si>
  <si>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</si>
  <si>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</si>
  <si>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</si>
  <si>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</si>
  <si>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</si>
  <si>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Tính từ 01/01/2021 đến 20/01/2022</t>
  </si>
  <si>
    <t>Hà Nội, ngày 24 tháng 01 năm 2022</t>
  </si>
  <si>
    <t>BÁO CÁO NHANH ĐẦU TƯ NƯỚC NGOÀI THÁNG 01 NĂM 2022</t>
  </si>
  <si>
    <t>Tháng 01 năm 2021</t>
  </si>
  <si>
    <t>Tháng 01 năm 2022</t>
  </si>
  <si>
    <t>Algeria</t>
  </si>
  <si>
    <t>(Lũy kế các dự án còn hiệu lực đến ngày 20/01/2022)</t>
  </si>
  <si>
    <t>Luỹ kế đến 20/1/2022:</t>
  </si>
  <si>
    <t xml:space="preserve">140 quốc gia, vùng lãnh thổ có đầu tư tại Việt Nam với 34.642 dự án, tổng vốn đăng ký 415,6 tỷ USD. Hàn Quốc dẫn đầu, tiếp theo là Singapore, Nhật Bản, Đài Loan. </t>
  </si>
  <si>
    <t>THU HÚT ĐẦU TƯ NƯỚC NGOÀI THÁNG 01 NĂM 2022 THEO NGÀNH</t>
  </si>
  <si>
    <t>THU HÚT ĐẦU TƯ NƯỚC NGOÀI THÁNG 01 NĂM 2022 THEO ĐỐI TÁC</t>
  </si>
  <si>
    <t>THU HÚT ĐẦU TƯ NƯỚC NGOÀI THÁNG 01 NĂM 2022 THEO ĐỊA 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</si>
</sst>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_(* #,##0.000_);_(* \(#,##0.000\);_(* &quot;-&quot;???_);_(@_)"/>
    <numFmt numFmtId="171" formatCode="0.000"/>
    <numFmt numFmtId="172" formatCode="\$#,##0\ ;\(\$#,##0\)"/>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_-* #,##0.00_-;\-* #,##0.00_-;_-* &quot;-&quot;??_-;_-@_-"/>
    <numFmt numFmtId="178" formatCode="_-&quot;£&quot;* #,##0_-;\-&quot;£&quot;* #,##0_-;_-&quot;£&quot;* &quot;-&quot;_-;_-@_-"/>
    <numFmt numFmtId="179" formatCode="_-* #,##0_-;\-* #,##0_-;_-* &quot;-&quot;_-;_-@_-"/>
    <numFmt numFmtId="180" formatCode="_-&quot;$&quot;* #,##0_-;\-&quot;$&quot;* #,##0_-;_-&quot;$&quot;* &quot;-&quot;_-;_-@_-"/>
    <numFmt numFmtId="181" formatCode="_-&quot;$&quot;* #,##0.00_-;\-&quot;$&quot;* #,##0.00_-;_-&quot;$&quot;* &quot;-&quot;??_-;_-@_-"/>
    <numFmt numFmtId="182" formatCode="#,##0\ &quot;F&quot;;[Red]\-#,##0\ &quot;F&quot;"/>
    <numFmt numFmtId="183" formatCode="0.00_)"/>
    <numFmt numFmtId="184" formatCode="#.##"/>
    <numFmt numFmtId="185" formatCode="0.00E+00;\许"/>
    <numFmt numFmtId="186" formatCode="0.00E+00;\趰"/>
    <numFmt numFmtId="187" formatCode="0.0E+00;\趰"/>
    <numFmt numFmtId="188" formatCode="0E+00;\趰"/>
    <numFmt numFmtId="189" formatCode="#,##0.0;[Red]\-#,##0.0"/>
    <numFmt numFmtId="190" formatCode="0.0"/>
    <numFmt numFmtId="191" formatCode="0.0000000"/>
  </numFmts>
  <fonts count="71">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1"/>
      <name val="Arial"/>
      <family val="2"/>
    </font>
    <font>
      <sz val="11"/>
      <color indexed="8"/>
      <name val="Arial"/>
      <family val="2"/>
    </font>
    <font>
      <sz val="10"/>
      <name val="Arial"/>
      <family val="2"/>
      <charset val="163"/>
    </font>
    <font>
      <i/>
      <sz val="11"/>
      <name val="Arial"/>
      <family val="2"/>
    </font>
    <font>
      <b/>
      <sz val="14"/>
      <name val="Arial"/>
      <family val="2"/>
    </font>
    <font>
      <b/>
      <sz val="14"/>
      <color indexed="8"/>
      <name val="Arial"/>
      <family val="2"/>
    </font>
    <font>
      <b/>
      <sz val="11"/>
      <color indexed="8"/>
      <name val="Arial"/>
      <family val="2"/>
    </font>
    <font>
      <sz val="10"/>
      <name val="Arial"/>
      <family val="2"/>
    </font>
    <font>
      <b/>
      <i/>
      <u/>
      <sz val="11"/>
      <color indexed="8"/>
      <name val="Arial"/>
      <family val="2"/>
    </font>
    <font>
      <sz val="10"/>
      <color indexed="8"/>
      <name val="Arial"/>
      <family val="2"/>
      <charset val="163"/>
    </font>
    <font>
      <b/>
      <sz val="13"/>
      <color indexed="8"/>
      <name val="Times New Roman"/>
      <family val="1"/>
    </font>
    <font>
      <b/>
      <i/>
      <sz val="11"/>
      <color indexed="8"/>
      <name val="Arial"/>
      <family val="2"/>
      <charset val="163"/>
    </font>
    <font>
      <sz val="11"/>
      <color indexed="8"/>
      <name val="Arial"/>
      <family val="2"/>
      <charset val="163"/>
    </font>
    <font>
      <b/>
      <sz val="12"/>
      <name val="Arial"/>
      <family val="2"/>
    </font>
    <font>
      <b/>
      <sz val="10"/>
      <name val="Arial"/>
      <family val="2"/>
    </font>
    <font>
      <b/>
      <sz val="10"/>
      <name val="Arial"/>
      <family val="2"/>
      <charset val="163"/>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0" fontId="11" fillId="0" borderId="0"/>
    <xf numFmtId="0" fontId="25" fillId="0" borderId="0"/>
    <xf numFmtId="189" fontId="27" fillId="0" borderId="0" applyFont="0" applyFill="0" applyBorder="0" applyAlignment="0" applyProtection="0"/>
    <xf numFmtId="0" fontId="28" fillId="0" borderId="0" applyFont="0" applyFill="0" applyBorder="0" applyAlignment="0" applyProtection="0"/>
    <xf numFmtId="184" fontId="29"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179" fontId="30" fillId="0" borderId="0" applyFont="0" applyFill="0" applyBorder="0" applyAlignment="0" applyProtection="0"/>
    <xf numFmtId="9" fontId="31" fillId="0" borderId="0" applyFont="0" applyFill="0" applyBorder="0" applyAlignment="0" applyProtection="0"/>
    <xf numFmtId="0" fontId="32" fillId="0" borderId="0"/>
    <xf numFmtId="0" fontId="33" fillId="0" borderId="0" applyNumberFormat="0" applyFill="0" applyBorder="0" applyAlignment="0" applyProtection="0"/>
    <xf numFmtId="0" fontId="34" fillId="4" borderId="0"/>
    <xf numFmtId="0" fontId="35" fillId="4" borderId="0"/>
    <xf numFmtId="0" fontId="37" fillId="4" borderId="0"/>
    <xf numFmtId="0" fontId="38" fillId="0" borderId="0">
      <alignment wrapText="1"/>
    </xf>
    <xf numFmtId="0" fontId="39" fillId="0" borderId="0" applyFont="0" applyFill="0" applyBorder="0" applyAlignment="0" applyProtection="0"/>
    <xf numFmtId="188" fontId="29" fillId="0" borderId="0" applyFont="0" applyFill="0" applyBorder="0" applyAlignment="0" applyProtection="0"/>
    <xf numFmtId="0" fontId="39" fillId="0" borderId="0" applyFont="0" applyFill="0" applyBorder="0" applyAlignment="0" applyProtection="0"/>
    <xf numFmtId="187" fontId="29" fillId="0" borderId="0" applyFont="0" applyFill="0" applyBorder="0" applyAlignment="0" applyProtection="0"/>
    <xf numFmtId="0" fontId="39" fillId="0" borderId="0" applyFont="0" applyFill="0" applyBorder="0" applyAlignment="0" applyProtection="0"/>
    <xf numFmtId="185" fontId="29" fillId="0" borderId="0" applyFont="0" applyFill="0" applyBorder="0" applyAlignment="0" applyProtection="0"/>
    <xf numFmtId="0" fontId="39" fillId="0" borderId="0" applyFont="0" applyFill="0" applyBorder="0" applyAlignment="0" applyProtection="0"/>
    <xf numFmtId="186" fontId="29" fillId="0" borderId="0" applyFont="0" applyFill="0" applyBorder="0" applyAlignment="0" applyProtection="0"/>
    <xf numFmtId="0" fontId="39" fillId="0" borderId="0"/>
    <xf numFmtId="0" fontId="39" fillId="0" borderId="0"/>
    <xf numFmtId="37" fontId="40" fillId="0" borderId="0"/>
    <xf numFmtId="0" fontId="41" fillId="0" borderId="0"/>
    <xf numFmtId="171" fontId="25" fillId="0" borderId="0" applyFill="0" applyBorder="0" applyAlignment="0"/>
    <xf numFmtId="171" fontId="6" fillId="0" borderId="0" applyFill="0" applyBorder="0" applyAlignment="0"/>
    <xf numFmtId="171" fontId="6" fillId="0" borderId="0" applyFill="0" applyBorder="0" applyAlignment="0"/>
    <xf numFmtId="164" fontId="25" fillId="0" borderId="0" applyFont="0" applyFill="0" applyBorder="0" applyAlignment="0" applyProtection="0"/>
    <xf numFmtId="164" fontId="3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3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5" fillId="0" borderId="0" applyFont="0" applyFill="0" applyBorder="0" applyAlignment="0" applyProtection="0"/>
    <xf numFmtId="3" fontId="11" fillId="0" borderId="0" applyFont="0" applyFill="0" applyBorder="0" applyAlignment="0" applyProtection="0"/>
    <xf numFmtId="172"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7" fillId="0" borderId="20" applyNumberFormat="0" applyAlignment="0" applyProtection="0">
      <alignment horizontal="left" vertical="center"/>
    </xf>
    <xf numFmtId="0" fontId="17" fillId="0" borderId="21">
      <alignment horizontal="lef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0"/>
    <xf numFmtId="178" fontId="25" fillId="0" borderId="22"/>
    <xf numFmtId="178" fontId="6" fillId="0" borderId="22"/>
    <xf numFmtId="178" fontId="6" fillId="0" borderId="22"/>
    <xf numFmtId="0" fontId="26" fillId="0" borderId="0" applyNumberFormat="0" applyFont="0" applyFill="0" applyAlignment="0"/>
    <xf numFmtId="183" fontId="43" fillId="0" borderId="0"/>
    <xf numFmtId="0" fontId="3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11" fillId="0" borderId="0"/>
    <xf numFmtId="0" fontId="36" fillId="0" borderId="0"/>
    <xf numFmtId="0" fontId="36" fillId="0" borderId="0"/>
    <xf numFmtId="0" fontId="6"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24" fillId="0" borderId="0"/>
    <xf numFmtId="0" fontId="11" fillId="0" borderId="0"/>
    <xf numFmtId="0" fontId="11" fillId="0" borderId="0"/>
    <xf numFmtId="0" fontId="11" fillId="0" borderId="0"/>
    <xf numFmtId="0" fontId="6" fillId="0" borderId="0"/>
    <xf numFmtId="0" fontId="6" fillId="0" borderId="0"/>
    <xf numFmtId="0" fontId="44"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9" fontId="25" fillId="0" borderId="0" applyFont="0" applyFill="0" applyBorder="0" applyAlignment="0" applyProtection="0"/>
    <xf numFmtId="9" fontId="6" fillId="0" borderId="0" applyFont="0" applyFill="0" applyBorder="0" applyAlignment="0" applyProtection="0"/>
    <xf numFmtId="0" fontId="25" fillId="0" borderId="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0" fontId="45" fillId="0" borderId="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46" fillId="0" borderId="0" applyNumberForma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45" fillId="0" borderId="0">
      <alignment vertical="center"/>
    </xf>
    <xf numFmtId="40" fontId="47" fillId="0" borderId="0" applyFont="0" applyFill="0" applyBorder="0" applyAlignment="0" applyProtection="0"/>
    <xf numFmtId="38"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9" fontId="48" fillId="0" borderId="0" applyFont="0" applyFill="0" applyBorder="0" applyAlignment="0" applyProtection="0"/>
    <xf numFmtId="0" fontId="49" fillId="0" borderId="0"/>
    <xf numFmtId="173" fontId="11" fillId="0" borderId="0" applyFont="0" applyFill="0" applyBorder="0" applyAlignment="0" applyProtection="0"/>
    <xf numFmtId="174" fontId="11" fillId="0" borderId="0" applyFont="0" applyFill="0" applyBorder="0" applyAlignment="0" applyProtection="0"/>
    <xf numFmtId="175" fontId="51" fillId="0" borderId="0" applyFont="0" applyFill="0" applyBorder="0" applyAlignment="0" applyProtection="0"/>
    <xf numFmtId="176" fontId="51" fillId="0" borderId="0" applyFont="0" applyFill="0" applyBorder="0" applyAlignment="0" applyProtection="0"/>
    <xf numFmtId="0" fontId="52" fillId="0" borderId="0"/>
    <xf numFmtId="0" fontId="26" fillId="0" borderId="0"/>
    <xf numFmtId="179" fontId="50" fillId="0" borderId="0" applyFont="0" applyFill="0" applyBorder="0" applyAlignment="0" applyProtection="0"/>
    <xf numFmtId="177" fontId="50" fillId="0" borderId="0" applyFont="0" applyFill="0" applyBorder="0" applyAlignment="0" applyProtection="0"/>
    <xf numFmtId="180" fontId="50" fillId="0" borderId="0" applyFont="0" applyFill="0" applyBorder="0" applyAlignment="0" applyProtection="0"/>
    <xf numFmtId="182" fontId="53" fillId="0" borderId="0" applyFont="0" applyFill="0" applyBorder="0" applyAlignment="0" applyProtection="0"/>
    <xf numFmtId="181" fontId="50" fillId="0" borderId="0" applyFont="0" applyFill="0" applyBorder="0" applyAlignment="0" applyProtection="0"/>
    <xf numFmtId="0" fontId="25" fillId="0" borderId="0"/>
    <xf numFmtId="0" fontId="25" fillId="0" borderId="0"/>
    <xf numFmtId="0" fontId="55" fillId="0" borderId="0" applyNumberFormat="0" applyFill="0" applyBorder="0" applyAlignment="0" applyProtection="0"/>
    <xf numFmtId="0" fontId="56" fillId="0" borderId="27" applyNumberFormat="0" applyFill="0" applyAlignment="0" applyProtection="0"/>
    <xf numFmtId="0" fontId="57" fillId="0" borderId="28" applyNumberFormat="0" applyFill="0" applyAlignment="0" applyProtection="0"/>
    <xf numFmtId="0" fontId="58" fillId="0" borderId="29" applyNumberFormat="0" applyFill="0" applyAlignment="0" applyProtection="0"/>
    <xf numFmtId="0" fontId="58" fillId="0" borderId="0" applyNumberFormat="0" applyFill="0" applyBorder="0" applyAlignment="0" applyProtection="0"/>
    <xf numFmtId="0" fontId="59" fillId="5" borderId="0" applyNumberFormat="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30" applyNumberFormat="0" applyAlignment="0" applyProtection="0"/>
    <xf numFmtId="0" fontId="63" fillId="9" borderId="31" applyNumberFormat="0" applyAlignment="0" applyProtection="0"/>
    <xf numFmtId="0" fontId="64" fillId="9" borderId="30" applyNumberFormat="0" applyAlignment="0" applyProtection="0"/>
    <xf numFmtId="0" fontId="65" fillId="0" borderId="32" applyNumberFormat="0" applyFill="0" applyAlignment="0" applyProtection="0"/>
    <xf numFmtId="0" fontId="66" fillId="10" borderId="33"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35" applyNumberFormat="0" applyFill="0" applyAlignment="0" applyProtection="0"/>
    <xf numFmtId="0" fontId="7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0" fillId="35"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1" borderId="34" applyNumberFormat="0" applyFont="0" applyAlignment="0" applyProtection="0"/>
  </cellStyleXfs>
  <cellXfs count="163">
    <xf numFmtId="0" fontId="0" fillId="0" borderId="0" xfId="0"/>
    <xf numFmtId="0" fontId="5" fillId="0" borderId="4" xfId="0" applyNumberFormat="1" applyFont="1" applyFill="1" applyBorder="1" applyAlignment="1">
      <alignment horizontal="left"/>
    </xf>
    <xf numFmtId="0" fontId="5" fillId="0" borderId="5" xfId="0" applyFont="1" applyFill="1" applyBorder="1"/>
    <xf numFmtId="0" fontId="5" fillId="0" borderId="5" xfId="0" applyFont="1" applyFill="1" applyBorder="1" applyAlignment="1">
      <alignment horizontal="center"/>
    </xf>
    <xf numFmtId="3" fontId="5" fillId="0" borderId="5" xfId="0" applyNumberFormat="1" applyFont="1" applyFill="1" applyBorder="1"/>
    <xf numFmtId="166" fontId="5" fillId="0" borderId="6" xfId="3" applyNumberFormat="1" applyFont="1" applyFill="1" applyBorder="1"/>
    <xf numFmtId="0" fontId="5" fillId="0" borderId="0" xfId="0" applyFont="1" applyFill="1"/>
    <xf numFmtId="4" fontId="5" fillId="0" borderId="5" xfId="1" applyNumberFormat="1" applyFont="1" applyFill="1" applyBorder="1" applyAlignment="1">
      <alignment horizontal="right"/>
    </xf>
    <xf numFmtId="0" fontId="5" fillId="0" borderId="8" xfId="0" applyFont="1" applyFill="1" applyBorder="1"/>
    <xf numFmtId="0" fontId="5" fillId="0" borderId="8" xfId="0" applyFont="1" applyFill="1" applyBorder="1" applyAlignment="1">
      <alignment horizontal="center"/>
    </xf>
    <xf numFmtId="166" fontId="5" fillId="0" borderId="9" xfId="3" applyNumberFormat="1" applyFont="1" applyFill="1" applyBorder="1"/>
    <xf numFmtId="0" fontId="5" fillId="0" borderId="0" xfId="0" applyFont="1" applyFill="1" applyBorder="1"/>
    <xf numFmtId="0" fontId="5" fillId="0" borderId="0" xfId="0" applyFont="1" applyFill="1" applyBorder="1" applyAlignment="1">
      <alignment horizontal="center"/>
    </xf>
    <xf numFmtId="165" fontId="5" fillId="0" borderId="0" xfId="0" applyNumberFormat="1" applyFont="1" applyFill="1" applyBorder="1"/>
    <xf numFmtId="166" fontId="5" fillId="0" borderId="0" xfId="3" applyNumberFormat="1" applyFont="1" applyFill="1" applyBorder="1"/>
    <xf numFmtId="0" fontId="10" fillId="0" borderId="0" xfId="0" applyFont="1" applyFill="1" applyBorder="1" applyAlignment="1">
      <alignment vertical="center"/>
    </xf>
    <xf numFmtId="0" fontId="0" fillId="0" borderId="0" xfId="0" applyFill="1" applyAlignment="1">
      <alignment vertical="center"/>
    </xf>
    <xf numFmtId="167" fontId="19" fillId="0" borderId="0" xfId="1" applyNumberFormat="1" applyFont="1" applyFill="1" applyBorder="1" applyAlignment="1">
      <alignment vertical="center"/>
    </xf>
    <xf numFmtId="43" fontId="19" fillId="0" borderId="0" xfId="1" applyNumberFormat="1" applyFont="1" applyFill="1" applyBorder="1" applyAlignment="1">
      <alignment vertical="center"/>
    </xf>
    <xf numFmtId="0" fontId="19" fillId="0" borderId="0" xfId="0" applyFont="1" applyFill="1" applyAlignment="1">
      <alignment vertical="center"/>
    </xf>
    <xf numFmtId="167" fontId="21" fillId="2" borderId="0" xfId="5" applyNumberFormat="1" applyFont="1" applyFill="1"/>
    <xf numFmtId="168" fontId="22" fillId="2" borderId="0" xfId="5" applyNumberFormat="1" applyFont="1" applyFill="1" applyAlignment="1">
      <alignment horizontal="right"/>
    </xf>
    <xf numFmtId="0" fontId="21" fillId="2" borderId="0" xfId="0" applyFont="1" applyFill="1"/>
    <xf numFmtId="168" fontId="21" fillId="2" borderId="0" xfId="5" applyNumberFormat="1" applyFont="1" applyFill="1"/>
    <xf numFmtId="169" fontId="20" fillId="2" borderId="5" xfId="0" applyNumberFormat="1" applyFont="1" applyFill="1" applyBorder="1" applyAlignment="1">
      <alignment horizontal="center" vertical="center" wrapText="1"/>
    </xf>
    <xf numFmtId="0" fontId="20" fillId="2" borderId="5" xfId="6" applyNumberFormat="1" applyFont="1" applyFill="1" applyBorder="1" applyAlignment="1">
      <alignment horizontal="center" vertical="center" wrapText="1"/>
    </xf>
    <xf numFmtId="167" fontId="20" fillId="2" borderId="5" xfId="5" applyNumberFormat="1" applyFont="1" applyFill="1" applyBorder="1" applyAlignment="1">
      <alignment horizontal="center" vertical="center" wrapText="1"/>
    </xf>
    <xf numFmtId="168" fontId="20" fillId="2" borderId="5" xfId="5" applyNumberFormat="1" applyFont="1" applyFill="1" applyBorder="1" applyAlignment="1">
      <alignment horizontal="center" vertical="center" wrapText="1"/>
    </xf>
    <xf numFmtId="0" fontId="21" fillId="2" borderId="5" xfId="0" applyFont="1" applyFill="1" applyBorder="1" applyAlignment="1">
      <alignment wrapText="1"/>
    </xf>
    <xf numFmtId="167" fontId="21" fillId="2" borderId="5" xfId="5" applyNumberFormat="1" applyFont="1" applyFill="1" applyBorder="1"/>
    <xf numFmtId="43" fontId="21" fillId="2" borderId="5" xfId="5" applyNumberFormat="1" applyFont="1" applyFill="1" applyBorder="1"/>
    <xf numFmtId="170" fontId="21" fillId="2" borderId="0" xfId="0" applyNumberFormat="1" applyFont="1" applyFill="1"/>
    <xf numFmtId="167" fontId="20" fillId="3" borderId="5" xfId="5" applyNumberFormat="1" applyFont="1" applyFill="1" applyBorder="1" applyAlignment="1">
      <alignment horizontal="right" vertical="center" wrapText="1"/>
    </xf>
    <xf numFmtId="43" fontId="20" fillId="3" borderId="5" xfId="5" applyNumberFormat="1" applyFont="1" applyFill="1" applyBorder="1" applyAlignment="1">
      <alignment horizontal="right" vertical="center" wrapText="1"/>
    </xf>
    <xf numFmtId="0" fontId="20" fillId="2" borderId="0" xfId="0" applyFont="1" applyFill="1" applyBorder="1" applyAlignment="1">
      <alignment horizontal="center" vertical="center" wrapText="1"/>
    </xf>
    <xf numFmtId="167" fontId="20" fillId="2" borderId="0" xfId="5" applyNumberFormat="1" applyFont="1" applyFill="1" applyBorder="1" applyAlignment="1">
      <alignment horizontal="right" vertical="center" wrapText="1"/>
    </xf>
    <xf numFmtId="168" fontId="20" fillId="2" borderId="0" xfId="5" applyNumberFormat="1" applyFont="1" applyFill="1" applyBorder="1" applyAlignment="1">
      <alignment horizontal="right" vertical="center" wrapText="1"/>
    </xf>
    <xf numFmtId="0" fontId="3" fillId="0" borderId="0" xfId="0" applyFont="1" applyAlignment="1"/>
    <xf numFmtId="1" fontId="5" fillId="0" borderId="0" xfId="2" applyNumberFormat="1" applyFont="1" applyFill="1" applyBorder="1"/>
    <xf numFmtId="0" fontId="19" fillId="0" borderId="0" xfId="0" applyNumberFormat="1" applyFont="1" applyFill="1" applyBorder="1" applyAlignment="1">
      <alignment horizontal="center" vertical="center"/>
    </xf>
    <xf numFmtId="3" fontId="5" fillId="0" borderId="8" xfId="0" applyNumberFormat="1" applyFont="1" applyFill="1" applyBorder="1"/>
    <xf numFmtId="3" fontId="5" fillId="0" borderId="0" xfId="0" applyNumberFormat="1" applyFont="1" applyFill="1" applyBorder="1"/>
    <xf numFmtId="10" fontId="5" fillId="0" borderId="0" xfId="2" applyNumberFormat="1" applyFont="1" applyFill="1" applyBorder="1" applyAlignment="1">
      <alignment horizontal="left" vertical="center" wrapText="1"/>
    </xf>
    <xf numFmtId="169" fontId="21" fillId="2" borderId="0" xfId="0" applyNumberFormat="1" applyFont="1" applyFill="1" applyAlignment="1">
      <alignment horizontal="center"/>
    </xf>
    <xf numFmtId="1" fontId="21" fillId="2" borderId="5" xfId="0" applyNumberFormat="1" applyFont="1" applyFill="1" applyBorder="1" applyAlignment="1">
      <alignment horizontal="center"/>
    </xf>
    <xf numFmtId="166" fontId="5" fillId="0" borderId="0" xfId="2" applyNumberFormat="1" applyFont="1" applyFill="1" applyBorder="1"/>
    <xf numFmtId="43" fontId="0" fillId="0" borderId="14" xfId="1" applyFont="1" applyFill="1" applyBorder="1" applyAlignment="1">
      <alignment horizontal="left" vertical="center"/>
    </xf>
    <xf numFmtId="0" fontId="0" fillId="0" borderId="0" xfId="0" applyFill="1"/>
    <xf numFmtId="43" fontId="0" fillId="0" borderId="15" xfId="1" applyNumberFormat="1" applyFont="1" applyFill="1" applyBorder="1" applyAlignment="1">
      <alignment vertical="center"/>
    </xf>
    <xf numFmtId="167" fontId="21" fillId="2" borderId="0" xfId="1" applyNumberFormat="1" applyFont="1" applyFill="1"/>
    <xf numFmtId="43" fontId="21" fillId="2" borderId="0" xfId="0" applyNumberFormat="1" applyFont="1" applyFill="1"/>
    <xf numFmtId="0" fontId="3" fillId="0" borderId="0" xfId="0" applyFont="1" applyFill="1" applyAlignment="1">
      <alignment horizontal="left"/>
    </xf>
    <xf numFmtId="167" fontId="0" fillId="0" borderId="0" xfId="1" applyNumberFormat="1" applyFont="1" applyFill="1"/>
    <xf numFmtId="43" fontId="0" fillId="0" borderId="0" xfId="1" applyNumberFormat="1" applyFont="1" applyFill="1"/>
    <xf numFmtId="167" fontId="7" fillId="0" borderId="0" xfId="1" applyNumberFormat="1" applyFont="1" applyFill="1" applyAlignment="1">
      <alignment horizontal="right"/>
    </xf>
    <xf numFmtId="43" fontId="7" fillId="0" borderId="0" xfId="1" applyNumberFormat="1" applyFont="1" applyFill="1" applyAlignment="1">
      <alignment horizontal="right"/>
    </xf>
    <xf numFmtId="0" fontId="18" fillId="0" borderId="0" xfId="0" applyFont="1" applyFill="1" applyAlignment="1">
      <alignment horizontal="center" vertical="center" wrapText="1"/>
    </xf>
    <xf numFmtId="0" fontId="0" fillId="0" borderId="13" xfId="0" applyNumberFormat="1" applyFill="1" applyBorder="1" applyAlignment="1">
      <alignment vertical="center" wrapText="1"/>
    </xf>
    <xf numFmtId="0" fontId="0" fillId="0" borderId="14" xfId="0" applyNumberFormat="1" applyFill="1" applyBorder="1" applyAlignment="1">
      <alignment vertical="center" wrapText="1"/>
    </xf>
    <xf numFmtId="167" fontId="0" fillId="0" borderId="14" xfId="1" applyNumberFormat="1" applyFont="1" applyFill="1" applyBorder="1" applyAlignment="1">
      <alignment vertical="center"/>
    </xf>
    <xf numFmtId="43" fontId="0" fillId="0" borderId="14" xfId="1" applyNumberFormat="1" applyFont="1" applyFill="1" applyBorder="1" applyAlignment="1">
      <alignment vertical="center"/>
    </xf>
    <xf numFmtId="191" fontId="0" fillId="0" borderId="0" xfId="0" applyNumberFormat="1" applyFill="1" applyAlignment="1">
      <alignment vertical="center"/>
    </xf>
    <xf numFmtId="0" fontId="0" fillId="0" borderId="14" xfId="0" applyNumberFormat="1" applyFill="1" applyBorder="1" applyAlignment="1">
      <alignment horizontal="left" vertical="center"/>
    </xf>
    <xf numFmtId="0" fontId="0" fillId="0" borderId="16" xfId="0" applyNumberFormat="1" applyFill="1" applyBorder="1" applyAlignment="1">
      <alignment vertical="center" wrapText="1"/>
    </xf>
    <xf numFmtId="167" fontId="19" fillId="0" borderId="18" xfId="1" applyNumberFormat="1" applyFont="1" applyFill="1" applyBorder="1" applyAlignment="1">
      <alignment vertical="center"/>
    </xf>
    <xf numFmtId="43" fontId="19" fillId="0" borderId="18" xfId="1" applyNumberFormat="1" applyFont="1" applyFill="1" applyBorder="1" applyAlignment="1">
      <alignment vertical="center"/>
    </xf>
    <xf numFmtId="0" fontId="0" fillId="0" borderId="0" xfId="0" applyNumberFormat="1" applyFill="1" applyAlignment="1">
      <alignment horizontal="center"/>
    </xf>
    <xf numFmtId="0" fontId="0" fillId="0" borderId="0" xfId="0" applyNumberFormat="1" applyFill="1"/>
    <xf numFmtId="0" fontId="0" fillId="0" borderId="13" xfId="0" applyNumberFormat="1" applyFill="1" applyBorder="1" applyAlignment="1">
      <alignment horizontal="center" vertical="center"/>
    </xf>
    <xf numFmtId="43" fontId="0" fillId="0" borderId="14" xfId="1" applyFont="1" applyFill="1" applyBorder="1" applyAlignment="1">
      <alignment vertical="center"/>
    </xf>
    <xf numFmtId="43" fontId="0" fillId="0" borderId="0" xfId="0" applyNumberFormat="1" applyFill="1" applyAlignment="1">
      <alignment vertical="center"/>
    </xf>
    <xf numFmtId="43" fontId="0" fillId="0" borderId="16" xfId="1" applyFont="1" applyFill="1" applyBorder="1" applyAlignment="1">
      <alignment vertical="center"/>
    </xf>
    <xf numFmtId="43" fontId="0" fillId="0" borderId="16" xfId="1" applyFont="1" applyFill="1" applyBorder="1" applyAlignment="1">
      <alignment horizontal="left" vertical="center"/>
    </xf>
    <xf numFmtId="43" fontId="0" fillId="0" borderId="0" xfId="0" applyNumberFormat="1" applyFill="1"/>
    <xf numFmtId="43" fontId="11" fillId="0" borderId="14" xfId="1" applyFont="1" applyFill="1" applyBorder="1" applyAlignment="1">
      <alignment vertical="center"/>
    </xf>
    <xf numFmtId="167" fontId="18" fillId="0" borderId="18" xfId="1" applyNumberFormat="1" applyFont="1" applyFill="1" applyBorder="1" applyAlignment="1">
      <alignment vertical="center"/>
    </xf>
    <xf numFmtId="43" fontId="18" fillId="0" borderId="18" xfId="1" applyNumberFormat="1" applyFont="1" applyFill="1" applyBorder="1" applyAlignment="1">
      <alignment vertical="center"/>
    </xf>
    <xf numFmtId="43" fontId="18" fillId="0" borderId="19" xfId="1" applyNumberFormat="1" applyFont="1" applyFill="1" applyBorder="1" applyAlignment="1">
      <alignment vertical="center"/>
    </xf>
    <xf numFmtId="0" fontId="0" fillId="0" borderId="0" xfId="0" applyFill="1" applyAlignment="1">
      <alignment horizontal="center"/>
    </xf>
    <xf numFmtId="0" fontId="18" fillId="3" borderId="10" xfId="0" applyNumberFormat="1" applyFont="1" applyFill="1" applyBorder="1" applyAlignment="1">
      <alignment horizontal="center" vertical="center" wrapText="1"/>
    </xf>
    <xf numFmtId="0" fontId="18" fillId="3" borderId="11" xfId="0" applyNumberFormat="1" applyFont="1" applyFill="1" applyBorder="1" applyAlignment="1">
      <alignment horizontal="center" vertical="center" wrapText="1"/>
    </xf>
    <xf numFmtId="167" fontId="18" fillId="3" borderId="11" xfId="1" applyNumberFormat="1" applyFont="1" applyFill="1" applyBorder="1" applyAlignment="1">
      <alignment horizontal="center" vertical="center" wrapText="1"/>
    </xf>
    <xf numFmtId="43" fontId="18" fillId="3" borderId="11" xfId="1" applyNumberFormat="1" applyFont="1" applyFill="1" applyBorder="1" applyAlignment="1">
      <alignment horizontal="center" vertical="center" wrapText="1"/>
    </xf>
    <xf numFmtId="43" fontId="18" fillId="3" borderId="12" xfId="1" applyNumberFormat="1" applyFont="1" applyFill="1" applyBorder="1" applyAlignment="1">
      <alignment horizontal="center" vertical="center" wrapText="1"/>
    </xf>
    <xf numFmtId="43" fontId="18" fillId="3" borderId="11" xfId="1" applyFont="1" applyFill="1" applyBorder="1" applyAlignment="1">
      <alignment horizontal="center" vertical="center" wrapText="1"/>
    </xf>
    <xf numFmtId="1" fontId="4" fillId="0" borderId="0" xfId="2" applyNumberFormat="1" applyFont="1" applyFill="1"/>
    <xf numFmtId="0" fontId="4" fillId="0" borderId="0" xfId="0" applyFont="1" applyFill="1"/>
    <xf numFmtId="0" fontId="3" fillId="0" borderId="0" xfId="0" applyFont="1" applyFill="1" applyAlignment="1">
      <alignment horizontal="center"/>
    </xf>
    <xf numFmtId="165" fontId="4" fillId="0" borderId="0" xfId="0" applyNumberFormat="1" applyFont="1" applyFill="1"/>
    <xf numFmtId="165" fontId="5" fillId="0" borderId="0" xfId="0" applyNumberFormat="1" applyFont="1" applyFill="1"/>
    <xf numFmtId="166" fontId="7" fillId="0" borderId="0" xfId="3" applyNumberFormat="1" applyFont="1" applyFill="1" applyAlignment="1">
      <alignment horizontal="right"/>
    </xf>
    <xf numFmtId="1" fontId="7" fillId="0" borderId="0" xfId="2" applyNumberFormat="1" applyFont="1" applyFill="1" applyAlignment="1">
      <alignment horizontal="right"/>
    </xf>
    <xf numFmtId="190" fontId="8" fillId="0" borderId="0" xfId="2" applyNumberFormat="1" applyFont="1" applyFill="1" applyAlignment="1">
      <alignment horizontal="center" vertical="center" wrapText="1" shrinkToFit="1"/>
    </xf>
    <xf numFmtId="0" fontId="8" fillId="0" borderId="0" xfId="0" applyFont="1" applyFill="1" applyAlignment="1">
      <alignment horizontal="center"/>
    </xf>
    <xf numFmtId="0" fontId="9" fillId="0" borderId="0" xfId="0" applyFont="1" applyFill="1" applyAlignment="1">
      <alignment horizontal="center"/>
    </xf>
    <xf numFmtId="166" fontId="8" fillId="0" borderId="0" xfId="3" applyNumberFormat="1" applyFont="1" applyFill="1" applyAlignment="1">
      <alignment horizontal="center"/>
    </xf>
    <xf numFmtId="2" fontId="8" fillId="0" borderId="0" xfId="2" applyNumberFormat="1" applyFont="1" applyFill="1" applyAlignment="1">
      <alignment horizontal="center"/>
    </xf>
    <xf numFmtId="166" fontId="4" fillId="0" borderId="0" xfId="3" applyNumberFormat="1" applyFont="1" applyFill="1"/>
    <xf numFmtId="1" fontId="10" fillId="0" borderId="0" xfId="2"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5" fillId="0" borderId="36" xfId="0" applyNumberFormat="1" applyFont="1" applyFill="1" applyBorder="1" applyAlignment="1">
      <alignment horizontal="left"/>
    </xf>
    <xf numFmtId="0" fontId="5" fillId="0" borderId="26" xfId="0" applyFont="1" applyFill="1" applyBorder="1"/>
    <xf numFmtId="0" fontId="5" fillId="0" borderId="26" xfId="0" applyFont="1" applyFill="1" applyBorder="1" applyAlignment="1">
      <alignment horizontal="center"/>
    </xf>
    <xf numFmtId="3" fontId="5" fillId="0" borderId="26" xfId="0" applyNumberFormat="1" applyFont="1" applyFill="1" applyBorder="1"/>
    <xf numFmtId="166" fontId="5" fillId="0" borderId="37" xfId="3" applyNumberFormat="1" applyFont="1" applyFill="1" applyBorder="1"/>
    <xf numFmtId="3" fontId="5" fillId="0" borderId="0" xfId="0" applyNumberFormat="1" applyFont="1" applyFill="1"/>
    <xf numFmtId="0" fontId="5" fillId="0" borderId="7" xfId="0" applyNumberFormat="1" applyFont="1" applyFill="1" applyBorder="1" applyAlignment="1">
      <alignment horizontal="left"/>
    </xf>
    <xf numFmtId="0" fontId="5" fillId="0" borderId="0" xfId="0" applyNumberFormat="1" applyFont="1" applyFill="1" applyBorder="1" applyAlignment="1">
      <alignment horizontal="left"/>
    </xf>
    <xf numFmtId="0" fontId="12" fillId="0" borderId="0" xfId="0" applyFont="1" applyFill="1"/>
    <xf numFmtId="167" fontId="13" fillId="0" borderId="0" xfId="4" applyNumberFormat="1" applyFont="1" applyFill="1"/>
    <xf numFmtId="166" fontId="5" fillId="0" borderId="0" xfId="3" applyNumberFormat="1" applyFont="1" applyFill="1"/>
    <xf numFmtId="190" fontId="5" fillId="0" borderId="0" xfId="2" applyNumberFormat="1" applyFont="1" applyFill="1"/>
    <xf numFmtId="0" fontId="5" fillId="0" borderId="0" xfId="0" applyFont="1" applyFill="1" applyAlignment="1">
      <alignment horizontal="left"/>
    </xf>
    <xf numFmtId="166" fontId="14" fillId="0" borderId="0" xfId="3" applyNumberFormat="1" applyFont="1" applyFill="1"/>
    <xf numFmtId="2" fontId="14" fillId="0" borderId="0" xfId="2" applyNumberFormat="1" applyFont="1" applyFill="1"/>
    <xf numFmtId="10" fontId="5" fillId="0" borderId="0" xfId="2" applyNumberFormat="1" applyFont="1" applyFill="1"/>
    <xf numFmtId="4" fontId="10" fillId="0" borderId="0" xfId="0" applyNumberFormat="1" applyFont="1" applyFill="1"/>
    <xf numFmtId="1" fontId="14" fillId="0" borderId="0" xfId="2" applyNumberFormat="1" applyFont="1" applyFill="1"/>
    <xf numFmtId="165" fontId="10" fillId="0" borderId="0" xfId="0" applyNumberFormat="1" applyFont="1" applyFill="1"/>
    <xf numFmtId="9" fontId="10" fillId="0" borderId="0" xfId="3" applyFont="1" applyFill="1"/>
    <xf numFmtId="166" fontId="10" fillId="0" borderId="0" xfId="3" applyNumberFormat="1" applyFont="1" applyFill="1"/>
    <xf numFmtId="1" fontId="10" fillId="0" borderId="0" xfId="2" applyNumberFormat="1" applyFont="1" applyFill="1"/>
    <xf numFmtId="165" fontId="16" fillId="0" borderId="0" xfId="0" applyNumberFormat="1" applyFont="1" applyFill="1"/>
    <xf numFmtId="165" fontId="10" fillId="0" borderId="0" xfId="0" applyNumberFormat="1" applyFont="1" applyFill="1" applyAlignment="1"/>
    <xf numFmtId="166" fontId="10" fillId="0" borderId="0" xfId="3" applyNumberFormat="1" applyFont="1" applyFill="1" applyAlignment="1"/>
    <xf numFmtId="1" fontId="10" fillId="0" borderId="0" xfId="2" applyNumberFormat="1" applyFont="1" applyFill="1" applyAlignment="1"/>
    <xf numFmtId="165" fontId="3" fillId="0" borderId="0" xfId="0" applyNumberFormat="1" applyFont="1" applyFill="1" applyAlignment="1"/>
    <xf numFmtId="166" fontId="3" fillId="0" borderId="0" xfId="3" applyNumberFormat="1" applyFont="1" applyFill="1" applyAlignment="1"/>
    <xf numFmtId="1" fontId="3" fillId="0" borderId="0" xfId="2" applyNumberFormat="1" applyFont="1" applyFill="1" applyAlignment="1"/>
    <xf numFmtId="1" fontId="4" fillId="0" borderId="0" xfId="4" applyNumberFormat="1" applyFont="1" applyFill="1" applyAlignment="1">
      <alignment horizontal="left"/>
    </xf>
    <xf numFmtId="165" fontId="10" fillId="0" borderId="0" xfId="0" applyNumberFormat="1" applyFont="1" applyFill="1" applyAlignment="1">
      <alignment horizontal="center"/>
    </xf>
    <xf numFmtId="166" fontId="3" fillId="0" borderId="0" xfId="3" applyNumberFormat="1" applyFont="1" applyFill="1"/>
    <xf numFmtId="1" fontId="3" fillId="0" borderId="0" xfId="2" applyNumberFormat="1" applyFont="1" applyFill="1"/>
    <xf numFmtId="9" fontId="3" fillId="0" borderId="0" xfId="3" applyFont="1" applyFill="1"/>
    <xf numFmtId="43" fontId="3" fillId="0" borderId="0" xfId="4" applyFont="1" applyFill="1"/>
    <xf numFmtId="2" fontId="4" fillId="0" borderId="0" xfId="2" applyNumberFormat="1" applyFont="1" applyFill="1"/>
    <xf numFmtId="190" fontId="4" fillId="0" borderId="0" xfId="2" applyNumberFormat="1" applyFont="1" applyFill="1"/>
    <xf numFmtId="9" fontId="4" fillId="0" borderId="0" xfId="2" applyFont="1" applyFill="1"/>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166" fontId="10" fillId="3" borderId="3" xfId="3" applyNumberFormat="1" applyFont="1" applyFill="1" applyBorder="1" applyAlignment="1">
      <alignment horizontal="center" vertical="center" wrapText="1"/>
    </xf>
    <xf numFmtId="43" fontId="19" fillId="0" borderId="19" xfId="1" applyNumberFormat="1" applyFont="1" applyFill="1" applyBorder="1" applyAlignment="1">
      <alignment vertical="center"/>
    </xf>
    <xf numFmtId="0" fontId="8" fillId="0" borderId="0" xfId="0" applyFont="1" applyFill="1" applyAlignment="1">
      <alignment horizontal="center" vertical="center" wrapText="1" shrinkToFit="1"/>
    </xf>
    <xf numFmtId="0" fontId="5" fillId="0" borderId="0" xfId="0" applyFont="1" applyFill="1" applyBorder="1" applyAlignment="1">
      <alignment horizontal="left" vertical="center" wrapText="1"/>
    </xf>
    <xf numFmtId="0" fontId="15" fillId="0" borderId="0" xfId="0" applyFont="1" applyFill="1" applyAlignment="1">
      <alignment horizontal="center"/>
    </xf>
    <xf numFmtId="0" fontId="3" fillId="0" borderId="0" xfId="0" applyFont="1" applyFill="1" applyAlignment="1">
      <alignment horizont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7" fillId="0" borderId="0" xfId="0" applyFont="1" applyFill="1" applyAlignment="1">
      <alignment horizontal="center"/>
    </xf>
    <xf numFmtId="0" fontId="7" fillId="0" borderId="0" xfId="0" applyFont="1" applyFill="1" applyAlignment="1">
      <alignment horizontal="center"/>
    </xf>
    <xf numFmtId="0" fontId="19" fillId="0" borderId="25" xfId="0" applyNumberFormat="1" applyFont="1" applyFill="1" applyBorder="1" applyAlignment="1">
      <alignment horizontal="center" vertical="center"/>
    </xf>
    <xf numFmtId="0" fontId="19" fillId="0" borderId="24" xfId="0" applyNumberFormat="1" applyFont="1" applyFill="1" applyBorder="1" applyAlignment="1">
      <alignment horizontal="center" vertical="center"/>
    </xf>
    <xf numFmtId="0" fontId="17" fillId="0" borderId="0" xfId="0" applyNumberFormat="1" applyFont="1" applyFill="1" applyAlignment="1">
      <alignment horizontal="center"/>
    </xf>
    <xf numFmtId="0" fontId="7" fillId="0" borderId="0" xfId="0" applyNumberFormat="1" applyFont="1" applyFill="1" applyAlignment="1">
      <alignment horizontal="center"/>
    </xf>
    <xf numFmtId="0" fontId="19" fillId="0" borderId="17"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3" fillId="0" borderId="0" xfId="0" applyFont="1" applyAlignment="1">
      <alignment horizontal="center"/>
    </xf>
    <xf numFmtId="0" fontId="20" fillId="3" borderId="5" xfId="0" applyFont="1" applyFill="1" applyBorder="1" applyAlignment="1">
      <alignment horizontal="center" vertical="center" wrapText="1"/>
    </xf>
    <xf numFmtId="0" fontId="20" fillId="2" borderId="0" xfId="6" applyFont="1" applyFill="1" applyAlignment="1">
      <alignment horizontal="center"/>
    </xf>
    <xf numFmtId="0" fontId="20" fillId="2" borderId="0" xfId="0" applyFont="1" applyFill="1" applyAlignment="1">
      <alignment horizontal="left"/>
    </xf>
    <xf numFmtId="0" fontId="20" fillId="2" borderId="0" xfId="6" applyNumberFormat="1" applyFont="1" applyFill="1" applyAlignment="1">
      <alignment horizontal="center" vertical="center"/>
    </xf>
    <xf numFmtId="0" fontId="23" fillId="2" borderId="0" xfId="0" applyFont="1" applyFill="1" applyAlignment="1">
      <alignment horizontal="center"/>
    </xf>
  </cellXfs>
  <cellStyles count="208">
    <cellStyle name="??" xfId="8"/>
    <cellStyle name="?? [0.00]_PRODUCT DETAIL Q1" xfId="9"/>
    <cellStyle name="?? [0]" xfId="10"/>
    <cellStyle name="???? [0.00]_PRODUCT DETAIL Q1" xfId="11"/>
    <cellStyle name="????_PRODUCT DETAIL Q1" xfId="12"/>
    <cellStyle name="???[0]_Book1" xfId="13"/>
    <cellStyle name="???_95" xfId="14"/>
    <cellStyle name="??_(????)??????" xfId="15"/>
    <cellStyle name="_Book1" xfId="16"/>
    <cellStyle name="1" xfId="17"/>
    <cellStyle name="2" xfId="18"/>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cellStyle name="4" xfId="2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cellStyle name="ÅëÈ­ [0]_S" xfId="22"/>
    <cellStyle name="AeE­_INQUIRY ¿μ¾÷AßAø " xfId="23"/>
    <cellStyle name="ÅëÈ­_S" xfId="24"/>
    <cellStyle name="AÞ¸¶ [0]_INQUIRY ¿?¾÷AßAø " xfId="25"/>
    <cellStyle name="ÄÞ¸¶ [0]_S" xfId="26"/>
    <cellStyle name="AÞ¸¶_INQUIRY ¿?¾÷AßAø " xfId="27"/>
    <cellStyle name="ÄÞ¸¶_S" xfId="28"/>
    <cellStyle name="Bad" xfId="169" builtinId="27" customBuiltin="1"/>
    <cellStyle name="C?AØ_¿?¾÷CoE² " xfId="29"/>
    <cellStyle name="C￥AØ_¿μ¾÷CoE² " xfId="30"/>
    <cellStyle name="Ç¥ÁØ_S" xfId="31"/>
    <cellStyle name="C￥AØ_Sheet1_¿μ¾÷CoE² " xfId="32"/>
    <cellStyle name="Calc Currency (0)" xfId="33"/>
    <cellStyle name="Calc Currency (0) 2" xfId="34"/>
    <cellStyle name="Calc Currency (0) 3" xfId="35"/>
    <cellStyle name="Calculation" xfId="173" builtinId="22" customBuiltin="1"/>
    <cellStyle name="Check Cell" xfId="175" builtinId="23" customBuiltin="1"/>
    <cellStyle name="Comma" xfId="1" builtinId="3"/>
    <cellStyle name="Comma 2" xfId="37"/>
    <cellStyle name="Comma 2 2" xfId="38"/>
    <cellStyle name="Comma 2 2 2" xfId="39"/>
    <cellStyle name="Comma 2 2 3" xfId="4"/>
    <cellStyle name="Comma 2 2 3 2" xfId="40"/>
    <cellStyle name="Comma 2 2 4" xfId="41"/>
    <cellStyle name="Comma 2 3" xfId="42"/>
    <cellStyle name="Comma 2 4" xfId="43"/>
    <cellStyle name="Comma 2 5" xfId="44"/>
    <cellStyle name="Comma 3" xfId="45"/>
    <cellStyle name="Comma 3 2" xfId="46"/>
    <cellStyle name="Comma 3 3" xfId="47"/>
    <cellStyle name="Comma 3 4" xfId="48"/>
    <cellStyle name="Comma 4" xfId="5"/>
    <cellStyle name="Comma 4 2" xfId="49"/>
    <cellStyle name="Comma 5" xfId="36"/>
    <cellStyle name="Comma 6" xfId="204"/>
    <cellStyle name="Comma0" xfId="50"/>
    <cellStyle name="Currency0" xfId="51"/>
    <cellStyle name="Date" xfId="52"/>
    <cellStyle name="Explanatory Text" xfId="177" builtinId="53" customBuiltin="1"/>
    <cellStyle name="Fixed" xfId="53"/>
    <cellStyle name="Good" xfId="168" builtinId="26" customBuiltin="1"/>
    <cellStyle name="Header1" xfId="54"/>
    <cellStyle name="Header2" xfId="55"/>
    <cellStyle name="Heading 1" xfId="164" builtinId="16" customBuiltin="1"/>
    <cellStyle name="Heading 1 2" xfId="56"/>
    <cellStyle name="Heading 1 3" xfId="57"/>
    <cellStyle name="Heading 1 4" xfId="58"/>
    <cellStyle name="Heading 1 5" xfId="59"/>
    <cellStyle name="Heading 1 6" xfId="60"/>
    <cellStyle name="Heading 1 7" xfId="61"/>
    <cellStyle name="Heading 1 8" xfId="62"/>
    <cellStyle name="Heading 1 9" xfId="63"/>
    <cellStyle name="Heading 2" xfId="165" builtinId="17" customBuiltin="1"/>
    <cellStyle name="Heading 2 2" xfId="64"/>
    <cellStyle name="Heading 2 3" xfId="65"/>
    <cellStyle name="Heading 2 4" xfId="66"/>
    <cellStyle name="Heading 2 5" xfId="67"/>
    <cellStyle name="Heading 2 6" xfId="68"/>
    <cellStyle name="Heading 2 7" xfId="69"/>
    <cellStyle name="Heading 2 8" xfId="70"/>
    <cellStyle name="Heading 2 9" xfId="71"/>
    <cellStyle name="Heading 3" xfId="166" builtinId="18" customBuiltin="1"/>
    <cellStyle name="Heading 4" xfId="167" builtinId="19" customBuiltin="1"/>
    <cellStyle name="Input" xfId="171" builtinId="20" customBuiltin="1"/>
    <cellStyle name="Ledger 17 x 11 in" xfId="72"/>
    <cellStyle name="Linked Cell" xfId="174" builtinId="24" customBuiltin="1"/>
    <cellStyle name="moi" xfId="73"/>
    <cellStyle name="moi 2" xfId="74"/>
    <cellStyle name="moi 3" xfId="75"/>
    <cellStyle name="n" xfId="76"/>
    <cellStyle name="Neutral" xfId="170" builtinId="28" customBuiltin="1"/>
    <cellStyle name="Normal" xfId="0" builtinId="0"/>
    <cellStyle name="Normal - Style1" xfId="77"/>
    <cellStyle name="Normal 10" xfId="6"/>
    <cellStyle name="Normal 11" xfId="78"/>
    <cellStyle name="Normal 12" xfId="79"/>
    <cellStyle name="Normal 13" xfId="80"/>
    <cellStyle name="Normal 14" xfId="81"/>
    <cellStyle name="Normal 15" xfId="82"/>
    <cellStyle name="Normal 16" xfId="83"/>
    <cellStyle name="Normal 17" xfId="84"/>
    <cellStyle name="Normal 18" xfId="85"/>
    <cellStyle name="Normal 19" xfId="86"/>
    <cellStyle name="Normal 2" xfId="87"/>
    <cellStyle name="Normal 2 2" xfId="88"/>
    <cellStyle name="Normal 2 2 2" xfId="89"/>
    <cellStyle name="Normal 2 2 3" xfId="90"/>
    <cellStyle name="Normal 2 2 4" xfId="91"/>
    <cellStyle name="Normal 2 3" xfId="92"/>
    <cellStyle name="Normal 2 4" xfId="93"/>
    <cellStyle name="Normal 2 5" xfId="94"/>
    <cellStyle name="Normal 2 6" xfId="95"/>
    <cellStyle name="Normal 2 7" xfId="96"/>
    <cellStyle name="Normal 20" xfId="97"/>
    <cellStyle name="Normal 21" xfId="98"/>
    <cellStyle name="Normal 22" xfId="99"/>
    <cellStyle name="Normal 23" xfId="100"/>
    <cellStyle name="Normal 24" xfId="7"/>
    <cellStyle name="Normal 25" xfId="126"/>
    <cellStyle name="Normal 26" xfId="162"/>
    <cellStyle name="Normal 27" xfId="161"/>
    <cellStyle name="Normal 28" xfId="203"/>
    <cellStyle name="Normal 29" xfId="206"/>
    <cellStyle name="Normal 3" xfId="101"/>
    <cellStyle name="Normal 3 2" xfId="102"/>
    <cellStyle name="Normal 3 3" xfId="103"/>
    <cellStyle name="Normal 3 4" xfId="104"/>
    <cellStyle name="Normal 3 5" xfId="105"/>
    <cellStyle name="Normal 3_Book1" xfId="106"/>
    <cellStyle name="Normal 30" xfId="205"/>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7" xfId="118"/>
    <cellStyle name="Normal 8" xfId="119"/>
    <cellStyle name="Normal 9" xfId="120"/>
    <cellStyle name="Normal1" xfId="121"/>
    <cellStyle name="Normal1 2" xfId="122"/>
    <cellStyle name="Normal1 3" xfId="123"/>
    <cellStyle name="Note 2" xfId="207"/>
    <cellStyle name="Output" xfId="172" builtinId="21" customBuiltin="1"/>
    <cellStyle name="Percent" xfId="2" builtinId="5"/>
    <cellStyle name="Percent 2" xfId="125"/>
    <cellStyle name="Percent 2 2" xfId="3"/>
    <cellStyle name="Percent 3" xfId="127"/>
    <cellStyle name="Percent 4" xfId="128"/>
    <cellStyle name="Percent 5" xfId="129"/>
    <cellStyle name="Percent 6" xfId="130"/>
    <cellStyle name="Percent 7" xfId="124"/>
    <cellStyle name="Style 1" xfId="131"/>
    <cellStyle name="Title" xfId="163" builtinId="15" customBuiltin="1"/>
    <cellStyle name="Total" xfId="178" builtinId="25" customBuiltin="1"/>
    <cellStyle name="Total 2" xfId="132"/>
    <cellStyle name="Total 3" xfId="133"/>
    <cellStyle name="Total 4" xfId="134"/>
    <cellStyle name="Total 5" xfId="135"/>
    <cellStyle name="Total 6" xfId="136"/>
    <cellStyle name="Total 7" xfId="137"/>
    <cellStyle name="Total 8" xfId="138"/>
    <cellStyle name="Total 9" xfId="139"/>
    <cellStyle name="Warning Text" xfId="176" builtinId="11" customBuiltin="1"/>
    <cellStyle name="xuan" xfId="140"/>
    <cellStyle name=" [0.00]_ Att. 1- Cover" xfId="141"/>
    <cellStyle name="_ Att. 1- Cover" xfId="142"/>
    <cellStyle name="?_ Att. 1- Cover" xfId="143"/>
    <cellStyle name="똿뗦먛귟 [0.00]_PRODUCT DETAIL Q1" xfId="144"/>
    <cellStyle name="똿뗦먛귟_PRODUCT DETAIL Q1" xfId="145"/>
    <cellStyle name="믅됞 [0.00]_PRODUCT DETAIL Q1" xfId="146"/>
    <cellStyle name="믅됞_PRODUCT DETAIL Q1" xfId="147"/>
    <cellStyle name="백분율_95" xfId="148"/>
    <cellStyle name="뷭?_BOOKSHIP" xfId="149"/>
    <cellStyle name="콤마 [0]_1202" xfId="150"/>
    <cellStyle name="콤마_1202" xfId="151"/>
    <cellStyle name="통화 [0]_1202" xfId="152"/>
    <cellStyle name="통화_1202" xfId="153"/>
    <cellStyle name="표준_(정보부문)월별인원계획" xfId="154"/>
    <cellStyle name="一般_00Q3902REV.1" xfId="155"/>
    <cellStyle name="千分位[0]_00Q3902REV.1" xfId="156"/>
    <cellStyle name="千分位_00Q3902REV.1" xfId="157"/>
    <cellStyle name="貨幣 [0]_00Q3902REV.1" xfId="158"/>
    <cellStyle name="貨幣[0]_BRE" xfId="159"/>
    <cellStyle name="貨幣_00Q3902REV.1" xfId="16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10" workbookViewId="0">
      <selection activeCell="E25" sqref="E25"/>
    </sheetView>
  </sheetViews>
  <sheetFormatPr defaultRowHeight="14.25"/>
  <cols>
    <col min="1" max="1" width="6.140625" style="86" customWidth="1"/>
    <col min="2" max="2" width="32.28515625" style="86" customWidth="1"/>
    <col min="3" max="3" width="16.5703125" style="86" customWidth="1"/>
    <col min="4" max="4" width="16.28515625" style="88" customWidth="1"/>
    <col min="5" max="5" width="16.28515625" style="89" customWidth="1"/>
    <col min="6" max="6" width="16.28515625" style="97" customWidth="1"/>
    <col min="7" max="7" width="17.42578125" style="85" customWidth="1"/>
    <col min="8" max="16384" width="9.140625" style="86"/>
  </cols>
  <sheetData>
    <row r="1" spans="1:7" ht="15">
      <c r="A1" s="146" t="s">
        <v>274</v>
      </c>
      <c r="B1" s="146"/>
      <c r="C1" s="146"/>
      <c r="D1" s="146"/>
      <c r="E1" s="146"/>
      <c r="F1" s="146"/>
    </row>
    <row r="2" spans="1:7" ht="15">
      <c r="A2" s="87"/>
      <c r="B2" s="87"/>
      <c r="C2" s="87"/>
      <c r="D2" s="87"/>
      <c r="E2" s="87"/>
      <c r="F2" s="87"/>
    </row>
    <row r="3" spans="1:7" ht="15">
      <c r="A3" s="51" t="s">
        <v>0</v>
      </c>
      <c r="F3" s="90" t="s">
        <v>286</v>
      </c>
      <c r="G3" s="91"/>
    </row>
    <row r="5" spans="1:7" ht="18">
      <c r="A5" s="143" t="s">
        <v>287</v>
      </c>
      <c r="B5" s="143"/>
      <c r="C5" s="143"/>
      <c r="D5" s="143"/>
      <c r="E5" s="143"/>
      <c r="F5" s="143"/>
      <c r="G5" s="92"/>
    </row>
    <row r="6" spans="1:7" ht="18">
      <c r="A6" s="93"/>
      <c r="B6" s="93"/>
      <c r="C6" s="93"/>
      <c r="D6" s="93"/>
      <c r="E6" s="94"/>
      <c r="F6" s="95"/>
      <c r="G6" s="96"/>
    </row>
    <row r="7" spans="1:7" ht="15" thickBot="1"/>
    <row r="8" spans="1:7" s="99" customFormat="1" ht="30.75" thickTop="1">
      <c r="A8" s="138" t="s">
        <v>1</v>
      </c>
      <c r="B8" s="139" t="s">
        <v>2</v>
      </c>
      <c r="C8" s="139" t="s">
        <v>3</v>
      </c>
      <c r="D8" s="140" t="s">
        <v>288</v>
      </c>
      <c r="E8" s="140" t="s">
        <v>289</v>
      </c>
      <c r="F8" s="141" t="s">
        <v>4</v>
      </c>
      <c r="G8" s="98"/>
    </row>
    <row r="9" spans="1:7" s="6" customFormat="1">
      <c r="A9" s="1">
        <v>1</v>
      </c>
      <c r="B9" s="2" t="s">
        <v>5</v>
      </c>
      <c r="C9" s="3" t="s">
        <v>6</v>
      </c>
      <c r="D9" s="4">
        <v>1510</v>
      </c>
      <c r="E9" s="4">
        <v>1612</v>
      </c>
      <c r="F9" s="5">
        <f>E9/D9</f>
        <v>1.0675496688741721</v>
      </c>
      <c r="G9" s="45"/>
    </row>
    <row r="10" spans="1:7" s="6" customFormat="1">
      <c r="A10" s="1">
        <v>2</v>
      </c>
      <c r="B10" s="2" t="s">
        <v>7</v>
      </c>
      <c r="C10" s="3" t="s">
        <v>6</v>
      </c>
      <c r="D10" s="7">
        <v>2016.5718340219773</v>
      </c>
      <c r="E10" s="7">
        <f>E11+E12+E13</f>
        <v>2101.7145719612504</v>
      </c>
      <c r="F10" s="5">
        <f>E10/D10</f>
        <v>1.0422215249180879</v>
      </c>
      <c r="G10" s="45"/>
    </row>
    <row r="11" spans="1:7" s="6" customFormat="1">
      <c r="A11" s="1" t="s">
        <v>8</v>
      </c>
      <c r="B11" s="2" t="s">
        <v>9</v>
      </c>
      <c r="C11" s="3" t="s">
        <v>6</v>
      </c>
      <c r="D11" s="7">
        <v>1323.5359219999998</v>
      </c>
      <c r="E11" s="7">
        <f>'Thang 1 2022'!D24</f>
        <v>387.95639920000002</v>
      </c>
      <c r="F11" s="5">
        <f>E11/D11</f>
        <v>0.29312117091144585</v>
      </c>
      <c r="G11" s="45"/>
    </row>
    <row r="12" spans="1:7" s="6" customFormat="1">
      <c r="A12" s="1" t="s">
        <v>10</v>
      </c>
      <c r="B12" s="2" t="s">
        <v>11</v>
      </c>
      <c r="C12" s="3" t="s">
        <v>6</v>
      </c>
      <c r="D12" s="7">
        <v>472.23227128125006</v>
      </c>
      <c r="E12" s="7">
        <f>'Thang 1 2022'!F24</f>
        <v>1270.2599019062502</v>
      </c>
      <c r="F12" s="5">
        <f t="shared" ref="F12:F21" si="0">E12/D12</f>
        <v>2.6899049030677413</v>
      </c>
      <c r="G12" s="45"/>
    </row>
    <row r="13" spans="1:7" s="6" customFormat="1">
      <c r="A13" s="1" t="s">
        <v>12</v>
      </c>
      <c r="B13" s="2" t="s">
        <v>13</v>
      </c>
      <c r="C13" s="3" t="s">
        <v>6</v>
      </c>
      <c r="D13" s="7">
        <v>220.8036407407277</v>
      </c>
      <c r="E13" s="7">
        <f>'Thang 1 2022'!H24</f>
        <v>443.49827085500004</v>
      </c>
      <c r="F13" s="5">
        <f t="shared" si="0"/>
        <v>2.0085641222545108</v>
      </c>
      <c r="G13" s="45"/>
    </row>
    <row r="14" spans="1:7" s="6" customFormat="1">
      <c r="A14" s="1">
        <v>3</v>
      </c>
      <c r="B14" s="2" t="s">
        <v>14</v>
      </c>
      <c r="C14" s="3"/>
      <c r="D14" s="4"/>
      <c r="E14" s="4"/>
      <c r="F14" s="5"/>
      <c r="G14" s="45"/>
    </row>
    <row r="15" spans="1:7" s="6" customFormat="1">
      <c r="A15" s="1" t="s">
        <v>15</v>
      </c>
      <c r="B15" s="2" t="s">
        <v>16</v>
      </c>
      <c r="C15" s="3" t="s">
        <v>17</v>
      </c>
      <c r="D15" s="4">
        <v>47</v>
      </c>
      <c r="E15" s="4">
        <f>'Thang 1 2022'!C24</f>
        <v>103</v>
      </c>
      <c r="F15" s="5">
        <f t="shared" si="0"/>
        <v>2.1914893617021276</v>
      </c>
      <c r="G15" s="45"/>
    </row>
    <row r="16" spans="1:7" s="6" customFormat="1">
      <c r="A16" s="1" t="s">
        <v>18</v>
      </c>
      <c r="B16" s="2" t="s">
        <v>19</v>
      </c>
      <c r="C16" s="3" t="s">
        <v>20</v>
      </c>
      <c r="D16" s="4">
        <v>46</v>
      </c>
      <c r="E16" s="4">
        <f>'Thang 1 2022'!E24</f>
        <v>71</v>
      </c>
      <c r="F16" s="5">
        <f t="shared" si="0"/>
        <v>1.5434782608695652</v>
      </c>
      <c r="G16" s="45"/>
    </row>
    <row r="17" spans="1:11" s="6" customFormat="1">
      <c r="A17" s="1" t="s">
        <v>21</v>
      </c>
      <c r="B17" s="2" t="s">
        <v>13</v>
      </c>
      <c r="C17" s="3" t="s">
        <v>20</v>
      </c>
      <c r="D17" s="4">
        <v>194</v>
      </c>
      <c r="E17" s="4">
        <f>'Thang 1 2022'!G24</f>
        <v>206</v>
      </c>
      <c r="F17" s="5">
        <f t="shared" si="0"/>
        <v>1.0618556701030928</v>
      </c>
      <c r="G17" s="45"/>
    </row>
    <row r="18" spans="1:11" s="6" customFormat="1" ht="14.25" customHeight="1">
      <c r="A18" s="100">
        <v>4</v>
      </c>
      <c r="B18" s="101" t="s">
        <v>22</v>
      </c>
      <c r="C18" s="102"/>
      <c r="D18" s="103"/>
      <c r="E18" s="103"/>
      <c r="F18" s="104"/>
      <c r="G18" s="45"/>
      <c r="K18" s="105"/>
    </row>
    <row r="19" spans="1:11" s="6" customFormat="1" ht="14.25" customHeight="1">
      <c r="A19" s="1" t="s">
        <v>23</v>
      </c>
      <c r="B19" s="2" t="s">
        <v>24</v>
      </c>
      <c r="C19" s="3" t="s">
        <v>6</v>
      </c>
      <c r="D19" s="4">
        <v>21725</v>
      </c>
      <c r="E19" s="4">
        <v>21613</v>
      </c>
      <c r="F19" s="5">
        <f t="shared" si="0"/>
        <v>0.9948446490218642</v>
      </c>
      <c r="G19" s="45"/>
    </row>
    <row r="20" spans="1:11" s="6" customFormat="1" ht="14.25" customHeight="1">
      <c r="A20" s="1" t="s">
        <v>25</v>
      </c>
      <c r="B20" s="2" t="s">
        <v>26</v>
      </c>
      <c r="C20" s="3" t="s">
        <v>6</v>
      </c>
      <c r="D20" s="4">
        <v>21569</v>
      </c>
      <c r="E20" s="4">
        <v>21500</v>
      </c>
      <c r="F20" s="5">
        <f t="shared" si="0"/>
        <v>0.99680096434697951</v>
      </c>
      <c r="G20" s="45"/>
    </row>
    <row r="21" spans="1:11" s="6" customFormat="1" ht="15" customHeight="1" thickBot="1">
      <c r="A21" s="106">
        <v>5</v>
      </c>
      <c r="B21" s="8" t="s">
        <v>27</v>
      </c>
      <c r="C21" s="9" t="s">
        <v>6</v>
      </c>
      <c r="D21" s="40">
        <v>17601</v>
      </c>
      <c r="E21" s="40">
        <v>20000</v>
      </c>
      <c r="F21" s="10">
        <f t="shared" si="0"/>
        <v>1.1362990739162548</v>
      </c>
      <c r="G21" s="45"/>
    </row>
    <row r="22" spans="1:11" s="6" customFormat="1" ht="15" thickTop="1">
      <c r="A22" s="107"/>
      <c r="B22" s="11"/>
      <c r="C22" s="12"/>
      <c r="D22" s="41"/>
      <c r="E22" s="13"/>
      <c r="F22" s="14"/>
      <c r="G22" s="38"/>
    </row>
    <row r="23" spans="1:11" s="6" customFormat="1" ht="53.25" customHeight="1">
      <c r="A23" s="107"/>
      <c r="B23" s="15" t="s">
        <v>292</v>
      </c>
      <c r="C23" s="144" t="s">
        <v>293</v>
      </c>
      <c r="D23" s="144"/>
      <c r="E23" s="144"/>
      <c r="F23" s="144"/>
      <c r="G23" s="42"/>
    </row>
    <row r="24" spans="1:11" s="6" customFormat="1">
      <c r="A24" s="108" t="s">
        <v>28</v>
      </c>
      <c r="C24" s="109"/>
      <c r="D24" s="109"/>
      <c r="E24" s="89"/>
      <c r="F24" s="110"/>
      <c r="G24" s="111"/>
    </row>
    <row r="25" spans="1:11" s="6" customFormat="1" ht="16.5">
      <c r="B25" s="112" t="s">
        <v>29</v>
      </c>
      <c r="D25" s="89"/>
      <c r="E25" s="89"/>
      <c r="F25" s="113"/>
      <c r="G25" s="114"/>
    </row>
    <row r="26" spans="1:11" s="6" customFormat="1" ht="16.5">
      <c r="B26" s="112"/>
      <c r="D26" s="115"/>
      <c r="E26" s="116"/>
      <c r="F26" s="113"/>
      <c r="G26" s="117"/>
    </row>
    <row r="27" spans="1:11" s="6" customFormat="1" ht="15" hidden="1">
      <c r="A27" s="145" t="s">
        <v>30</v>
      </c>
      <c r="B27" s="145"/>
      <c r="D27" s="118"/>
      <c r="E27" s="119"/>
      <c r="F27" s="120"/>
      <c r="G27" s="121"/>
    </row>
    <row r="28" spans="1:11" s="6" customFormat="1" ht="15" hidden="1">
      <c r="B28" s="112" t="s">
        <v>31</v>
      </c>
      <c r="C28" s="6" t="s">
        <v>32</v>
      </c>
      <c r="D28" s="122"/>
      <c r="E28" s="123"/>
      <c r="F28" s="124"/>
      <c r="G28" s="125"/>
    </row>
    <row r="29" spans="1:11" ht="15" hidden="1">
      <c r="A29" s="6"/>
      <c r="B29" s="6" t="s">
        <v>33</v>
      </c>
      <c r="C29" s="6" t="s">
        <v>34</v>
      </c>
      <c r="D29" s="118"/>
      <c r="E29" s="126"/>
      <c r="F29" s="127"/>
      <c r="G29" s="128"/>
    </row>
    <row r="30" spans="1:11" ht="15" hidden="1">
      <c r="B30" s="86" t="s">
        <v>35</v>
      </c>
      <c r="C30" s="129">
        <v>14716</v>
      </c>
      <c r="D30" s="126"/>
      <c r="E30" s="130"/>
      <c r="F30" s="131"/>
      <c r="G30" s="132"/>
    </row>
    <row r="31" spans="1:11" ht="15" hidden="1">
      <c r="D31" s="133"/>
      <c r="E31" s="130"/>
      <c r="F31" s="134"/>
      <c r="G31" s="132"/>
    </row>
    <row r="32" spans="1:11">
      <c r="G32" s="135"/>
    </row>
    <row r="33" spans="6:7">
      <c r="G33" s="136"/>
    </row>
    <row r="34" spans="6:7">
      <c r="G34" s="136"/>
    </row>
    <row r="36" spans="6:7">
      <c r="F36" s="137"/>
    </row>
  </sheetData>
  <mergeCells count="4">
    <mergeCell ref="A5:F5"/>
    <mergeCell ref="C23:F23"/>
    <mergeCell ref="A27:B27"/>
    <mergeCell ref="A1:F1"/>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showZeros="0" topLeftCell="A16" zoomScaleNormal="100" workbookViewId="0">
      <selection activeCell="E31" sqref="E31"/>
    </sheetView>
  </sheetViews>
  <sheetFormatPr defaultRowHeight="15"/>
  <cols>
    <col min="1" max="1" width="4.85546875" style="78" customWidth="1"/>
    <col min="2" max="2" width="41.140625" style="47" customWidth="1"/>
    <col min="3" max="3" width="9" style="52" customWidth="1"/>
    <col min="4" max="4" width="12" style="53" customWidth="1"/>
    <col min="5" max="5" width="9.42578125" style="52" customWidth="1"/>
    <col min="6" max="6" width="13.28515625" style="53" bestFit="1" customWidth="1"/>
    <col min="7" max="7" width="11" style="52" bestFit="1" customWidth="1"/>
    <col min="8" max="8" width="12.7109375" style="53" bestFit="1" customWidth="1"/>
    <col min="9" max="9" width="11.5703125" style="53" bestFit="1" customWidth="1"/>
    <col min="10" max="10" width="9.140625" style="47"/>
    <col min="11" max="11" width="10.5703125" style="47" bestFit="1" customWidth="1"/>
    <col min="12" max="16384" width="9.140625" style="47"/>
  </cols>
  <sheetData>
    <row r="1" spans="1:11">
      <c r="A1" s="146" t="s">
        <v>275</v>
      </c>
      <c r="B1" s="146"/>
      <c r="C1" s="146"/>
      <c r="D1" s="146"/>
      <c r="E1" s="146"/>
      <c r="F1" s="146"/>
      <c r="G1" s="146"/>
      <c r="H1" s="146"/>
      <c r="I1" s="146"/>
    </row>
    <row r="3" spans="1:11">
      <c r="A3" s="51" t="s">
        <v>36</v>
      </c>
      <c r="G3" s="54"/>
      <c r="H3" s="55"/>
      <c r="I3" s="55"/>
    </row>
    <row r="5" spans="1:11" ht="15.75">
      <c r="A5" s="149" t="s">
        <v>294</v>
      </c>
      <c r="B5" s="149"/>
      <c r="C5" s="149"/>
      <c r="D5" s="149"/>
      <c r="E5" s="149"/>
      <c r="F5" s="149"/>
      <c r="G5" s="149"/>
      <c r="H5" s="149"/>
      <c r="I5" s="149"/>
    </row>
    <row r="6" spans="1:11">
      <c r="A6" s="150" t="s">
        <v>285</v>
      </c>
      <c r="B6" s="150"/>
      <c r="C6" s="150"/>
      <c r="D6" s="150"/>
      <c r="E6" s="150"/>
      <c r="F6" s="150"/>
      <c r="G6" s="150"/>
      <c r="H6" s="150"/>
      <c r="I6" s="150"/>
    </row>
    <row r="8" spans="1:11" s="56" customFormat="1" ht="54.6" customHeight="1">
      <c r="A8" s="79" t="s">
        <v>1</v>
      </c>
      <c r="B8" s="80" t="s">
        <v>37</v>
      </c>
      <c r="C8" s="81" t="s">
        <v>38</v>
      </c>
      <c r="D8" s="82" t="s">
        <v>39</v>
      </c>
      <c r="E8" s="81" t="s">
        <v>40</v>
      </c>
      <c r="F8" s="82" t="s">
        <v>41</v>
      </c>
      <c r="G8" s="81" t="s">
        <v>42</v>
      </c>
      <c r="H8" s="82" t="s">
        <v>43</v>
      </c>
      <c r="I8" s="83" t="s">
        <v>44</v>
      </c>
    </row>
    <row r="9" spans="1:11" s="16" customFormat="1" ht="14.25" customHeight="1">
      <c r="A9" s="57">
        <v>1</v>
      </c>
      <c r="B9" s="58" t="s">
        <v>46</v>
      </c>
      <c r="C9" s="59">
        <v>23</v>
      </c>
      <c r="D9" s="60">
        <v>233.01374899999999</v>
      </c>
      <c r="E9" s="59">
        <v>48</v>
      </c>
      <c r="F9" s="60">
        <v>961.31465440625004</v>
      </c>
      <c r="G9" s="59">
        <v>33</v>
      </c>
      <c r="H9" s="60">
        <v>43.77386207</v>
      </c>
      <c r="I9" s="48">
        <f t="shared" ref="I9:I23" si="0">D9+F9+H9</f>
        <v>1238.1022654762501</v>
      </c>
    </row>
    <row r="10" spans="1:11" s="16" customFormat="1" ht="14.25" customHeight="1">
      <c r="A10" s="57">
        <v>2</v>
      </c>
      <c r="B10" s="58" t="s">
        <v>48</v>
      </c>
      <c r="C10" s="59">
        <v>4</v>
      </c>
      <c r="D10" s="60">
        <v>111.47</v>
      </c>
      <c r="E10" s="59">
        <v>3</v>
      </c>
      <c r="F10" s="60">
        <v>13.255209000000001</v>
      </c>
      <c r="G10" s="59">
        <v>9</v>
      </c>
      <c r="H10" s="60">
        <v>347.368899</v>
      </c>
      <c r="I10" s="48">
        <f t="shared" si="0"/>
        <v>472.09410800000001</v>
      </c>
    </row>
    <row r="11" spans="1:11" s="16" customFormat="1" ht="14.25" customHeight="1">
      <c r="A11" s="57">
        <v>3</v>
      </c>
      <c r="B11" s="58" t="s">
        <v>57</v>
      </c>
      <c r="C11" s="59">
        <v>1</v>
      </c>
      <c r="D11" s="60">
        <v>0.1</v>
      </c>
      <c r="E11" s="59">
        <v>3</v>
      </c>
      <c r="F11" s="60">
        <v>219.481064</v>
      </c>
      <c r="G11" s="59">
        <v>4</v>
      </c>
      <c r="H11" s="60">
        <v>1.8902716000000002</v>
      </c>
      <c r="I11" s="48">
        <f t="shared" si="0"/>
        <v>221.4713356</v>
      </c>
    </row>
    <row r="12" spans="1:11" s="16" customFormat="1" ht="14.25" customHeight="1">
      <c r="A12" s="57">
        <v>4</v>
      </c>
      <c r="B12" s="58" t="s">
        <v>47</v>
      </c>
      <c r="C12" s="59">
        <v>30</v>
      </c>
      <c r="D12" s="60">
        <v>9.9219974999999998</v>
      </c>
      <c r="E12" s="59">
        <v>5</v>
      </c>
      <c r="F12" s="60">
        <v>22.9458105</v>
      </c>
      <c r="G12" s="59">
        <v>74</v>
      </c>
      <c r="H12" s="60">
        <v>19.627582979999996</v>
      </c>
      <c r="I12" s="48">
        <f t="shared" si="0"/>
        <v>52.495390979999996</v>
      </c>
    </row>
    <row r="13" spans="1:11" s="16" customFormat="1" ht="14.25" customHeight="1">
      <c r="A13" s="57">
        <v>5</v>
      </c>
      <c r="B13" s="58" t="s">
        <v>45</v>
      </c>
      <c r="C13" s="59">
        <v>1</v>
      </c>
      <c r="D13" s="60">
        <v>0.84344600000000003</v>
      </c>
      <c r="E13" s="59">
        <v>2</v>
      </c>
      <c r="F13" s="60">
        <v>48.081392000000001</v>
      </c>
      <c r="G13" s="59">
        <v>1</v>
      </c>
      <c r="H13" s="60">
        <v>0.245</v>
      </c>
      <c r="I13" s="48">
        <f t="shared" si="0"/>
        <v>49.169837999999999</v>
      </c>
    </row>
    <row r="14" spans="1:11" s="16" customFormat="1" ht="14.25" customHeight="1">
      <c r="A14" s="57">
        <v>6</v>
      </c>
      <c r="B14" s="58" t="s">
        <v>52</v>
      </c>
      <c r="C14" s="59">
        <v>1</v>
      </c>
      <c r="D14" s="60">
        <v>22.045856000000001</v>
      </c>
      <c r="E14" s="59">
        <v>0</v>
      </c>
      <c r="F14" s="60">
        <v>0</v>
      </c>
      <c r="G14" s="59">
        <v>1</v>
      </c>
      <c r="H14" s="60">
        <v>0.86746900000000005</v>
      </c>
      <c r="I14" s="48">
        <f t="shared" si="0"/>
        <v>22.913325</v>
      </c>
      <c r="K14" s="61"/>
    </row>
    <row r="15" spans="1:11" s="16" customFormat="1" ht="14.25" customHeight="1">
      <c r="A15" s="57">
        <v>7</v>
      </c>
      <c r="B15" s="58" t="s">
        <v>49</v>
      </c>
      <c r="C15" s="59">
        <v>16</v>
      </c>
      <c r="D15" s="60">
        <v>1.9633625700000001</v>
      </c>
      <c r="E15" s="59">
        <v>6</v>
      </c>
      <c r="F15" s="60">
        <v>0.96299999999999997</v>
      </c>
      <c r="G15" s="59">
        <v>40</v>
      </c>
      <c r="H15" s="60">
        <v>18.73554137</v>
      </c>
      <c r="I15" s="48">
        <f t="shared" si="0"/>
        <v>21.661903940000002</v>
      </c>
    </row>
    <row r="16" spans="1:11" s="16" customFormat="1" ht="14.25" customHeight="1">
      <c r="A16" s="57">
        <v>8</v>
      </c>
      <c r="B16" s="58" t="s">
        <v>55</v>
      </c>
      <c r="C16" s="59">
        <v>15</v>
      </c>
      <c r="D16" s="60">
        <v>1.48028633</v>
      </c>
      <c r="E16" s="59">
        <v>1</v>
      </c>
      <c r="F16" s="60">
        <v>0.255</v>
      </c>
      <c r="G16" s="59">
        <v>14</v>
      </c>
      <c r="H16" s="60">
        <v>6.10695342</v>
      </c>
      <c r="I16" s="48">
        <f t="shared" si="0"/>
        <v>7.8422397500000001</v>
      </c>
    </row>
    <row r="17" spans="1:13" s="16" customFormat="1" ht="14.25" customHeight="1">
      <c r="A17" s="57">
        <v>9</v>
      </c>
      <c r="B17" s="62" t="s">
        <v>54</v>
      </c>
      <c r="C17" s="59">
        <v>1</v>
      </c>
      <c r="D17" s="60">
        <v>1.3043718</v>
      </c>
      <c r="E17" s="59">
        <v>1</v>
      </c>
      <c r="F17" s="60">
        <v>3.363772</v>
      </c>
      <c r="G17" s="59">
        <v>0</v>
      </c>
      <c r="H17" s="60">
        <v>0</v>
      </c>
      <c r="I17" s="48">
        <f t="shared" si="0"/>
        <v>4.6681438000000002</v>
      </c>
    </row>
    <row r="18" spans="1:13" s="16" customFormat="1" ht="14.25" customHeight="1">
      <c r="A18" s="57">
        <v>10</v>
      </c>
      <c r="B18" s="58" t="s">
        <v>51</v>
      </c>
      <c r="C18" s="59">
        <v>4</v>
      </c>
      <c r="D18" s="60">
        <v>0.55000000000000004</v>
      </c>
      <c r="E18" s="59">
        <v>1</v>
      </c>
      <c r="F18" s="60">
        <v>0.5</v>
      </c>
      <c r="G18" s="59">
        <v>11</v>
      </c>
      <c r="H18" s="60">
        <v>1.7194319149999997</v>
      </c>
      <c r="I18" s="48">
        <f t="shared" si="0"/>
        <v>2.7694319149999997</v>
      </c>
    </row>
    <row r="19" spans="1:13" s="16" customFormat="1" ht="14.25" customHeight="1">
      <c r="A19" s="57">
        <v>11</v>
      </c>
      <c r="B19" s="58" t="s">
        <v>56</v>
      </c>
      <c r="C19" s="59">
        <v>2</v>
      </c>
      <c r="D19" s="60">
        <v>2.2130869999999998</v>
      </c>
      <c r="E19" s="59">
        <v>0</v>
      </c>
      <c r="F19" s="60">
        <v>0</v>
      </c>
      <c r="G19" s="59">
        <v>2</v>
      </c>
      <c r="H19" s="60">
        <v>0.16483100000000001</v>
      </c>
      <c r="I19" s="48">
        <f t="shared" si="0"/>
        <v>2.3779179999999998</v>
      </c>
    </row>
    <row r="20" spans="1:13" s="16" customFormat="1" ht="14.25" customHeight="1">
      <c r="A20" s="57">
        <v>12</v>
      </c>
      <c r="B20" s="58" t="s">
        <v>53</v>
      </c>
      <c r="C20" s="59">
        <v>3</v>
      </c>
      <c r="D20" s="60">
        <v>1.0230900000000001</v>
      </c>
      <c r="E20" s="59">
        <v>1</v>
      </c>
      <c r="F20" s="60">
        <v>0.1</v>
      </c>
      <c r="G20" s="59">
        <v>4</v>
      </c>
      <c r="H20" s="60">
        <v>1.09325991</v>
      </c>
      <c r="I20" s="48">
        <f t="shared" si="0"/>
        <v>2.2163499099999999</v>
      </c>
    </row>
    <row r="21" spans="1:13" s="16" customFormat="1" ht="14.25" customHeight="1">
      <c r="A21" s="57">
        <v>13</v>
      </c>
      <c r="B21" s="58" t="s">
        <v>60</v>
      </c>
      <c r="C21" s="59">
        <v>1</v>
      </c>
      <c r="D21" s="60">
        <v>1.9771529999999999</v>
      </c>
      <c r="E21" s="59">
        <v>0</v>
      </c>
      <c r="F21" s="60">
        <v>0</v>
      </c>
      <c r="G21" s="59">
        <v>0</v>
      </c>
      <c r="H21" s="60">
        <v>0</v>
      </c>
      <c r="I21" s="48">
        <f t="shared" si="0"/>
        <v>1.9771529999999999</v>
      </c>
    </row>
    <row r="22" spans="1:13" s="16" customFormat="1" ht="14.25" customHeight="1">
      <c r="A22" s="57">
        <v>14</v>
      </c>
      <c r="B22" s="63" t="s">
        <v>50</v>
      </c>
      <c r="C22" s="59">
        <v>1</v>
      </c>
      <c r="D22" s="60">
        <v>0.05</v>
      </c>
      <c r="E22" s="59">
        <v>0</v>
      </c>
      <c r="F22" s="60">
        <v>0</v>
      </c>
      <c r="G22" s="59">
        <v>12</v>
      </c>
      <c r="H22" s="60">
        <v>1.7560381600000001</v>
      </c>
      <c r="I22" s="48">
        <f t="shared" si="0"/>
        <v>1.8060381600000002</v>
      </c>
    </row>
    <row r="23" spans="1:13" s="16" customFormat="1" ht="14.25" customHeight="1">
      <c r="A23" s="57">
        <v>15</v>
      </c>
      <c r="B23" s="63" t="s">
        <v>61</v>
      </c>
      <c r="C23" s="59">
        <v>0</v>
      </c>
      <c r="D23" s="60">
        <v>0</v>
      </c>
      <c r="E23" s="59">
        <v>0</v>
      </c>
      <c r="F23" s="60">
        <v>0</v>
      </c>
      <c r="G23" s="59">
        <v>1</v>
      </c>
      <c r="H23" s="60">
        <v>0.14913042999999998</v>
      </c>
      <c r="I23" s="48">
        <f t="shared" si="0"/>
        <v>0.14913042999999998</v>
      </c>
    </row>
    <row r="24" spans="1:13" s="19" customFormat="1" ht="14.25" customHeight="1">
      <c r="A24" s="151" t="s">
        <v>63</v>
      </c>
      <c r="B24" s="152"/>
      <c r="C24" s="64">
        <f t="shared" ref="C24:I24" si="1">SUM(C9:C23)</f>
        <v>103</v>
      </c>
      <c r="D24" s="65">
        <f t="shared" si="1"/>
        <v>387.95639920000002</v>
      </c>
      <c r="E24" s="64">
        <f t="shared" si="1"/>
        <v>71</v>
      </c>
      <c r="F24" s="65">
        <f t="shared" si="1"/>
        <v>1270.2599019062502</v>
      </c>
      <c r="G24" s="64">
        <f t="shared" si="1"/>
        <v>206</v>
      </c>
      <c r="H24" s="65">
        <f t="shared" si="1"/>
        <v>443.49827085500004</v>
      </c>
      <c r="I24" s="142">
        <f t="shared" si="1"/>
        <v>2101.7145719612495</v>
      </c>
      <c r="J24" s="16"/>
      <c r="K24" s="16"/>
    </row>
    <row r="25" spans="1:13" s="19" customFormat="1" ht="14.25" customHeight="1">
      <c r="A25" s="39"/>
      <c r="B25" s="39"/>
      <c r="C25" s="17"/>
      <c r="D25" s="18"/>
      <c r="E25" s="17"/>
      <c r="F25" s="18"/>
      <c r="G25" s="17"/>
      <c r="H25" s="18"/>
      <c r="I25" s="18"/>
      <c r="J25" s="16"/>
      <c r="K25" s="16"/>
    </row>
    <row r="26" spans="1:13" ht="15.75">
      <c r="A26" s="153" t="s">
        <v>295</v>
      </c>
      <c r="B26" s="153"/>
      <c r="C26" s="153"/>
      <c r="D26" s="153"/>
      <c r="E26" s="153"/>
      <c r="F26" s="153"/>
      <c r="G26" s="153"/>
      <c r="H26" s="153"/>
      <c r="I26" s="153"/>
      <c r="J26" s="16"/>
      <c r="K26" s="16"/>
    </row>
    <row r="27" spans="1:13">
      <c r="A27" s="154" t="str">
        <f>A6</f>
        <v>Tính từ 01/01/2021 đến 20/01/2022</v>
      </c>
      <c r="B27" s="154"/>
      <c r="C27" s="154"/>
      <c r="D27" s="154"/>
      <c r="E27" s="154"/>
      <c r="F27" s="154"/>
      <c r="G27" s="154"/>
      <c r="H27" s="154"/>
      <c r="I27" s="154"/>
      <c r="J27" s="16"/>
      <c r="K27" s="16"/>
    </row>
    <row r="28" spans="1:13">
      <c r="A28" s="66"/>
      <c r="B28" s="67"/>
      <c r="J28" s="16"/>
      <c r="K28" s="16"/>
    </row>
    <row r="29" spans="1:13" s="56" customFormat="1" ht="51">
      <c r="A29" s="79" t="s">
        <v>1</v>
      </c>
      <c r="B29" s="84" t="s">
        <v>64</v>
      </c>
      <c r="C29" s="84" t="s">
        <v>38</v>
      </c>
      <c r="D29" s="84" t="s">
        <v>39</v>
      </c>
      <c r="E29" s="84" t="s">
        <v>40</v>
      </c>
      <c r="F29" s="84" t="s">
        <v>41</v>
      </c>
      <c r="G29" s="84" t="s">
        <v>42</v>
      </c>
      <c r="H29" s="84" t="s">
        <v>43</v>
      </c>
      <c r="I29" s="83" t="s">
        <v>44</v>
      </c>
      <c r="J29" s="16"/>
      <c r="K29" s="16"/>
    </row>
    <row r="30" spans="1:13" s="16" customFormat="1">
      <c r="A30" s="68">
        <v>1</v>
      </c>
      <c r="B30" s="46" t="s">
        <v>65</v>
      </c>
      <c r="C30" s="59">
        <v>14</v>
      </c>
      <c r="D30" s="69">
        <v>198.14197999999999</v>
      </c>
      <c r="E30" s="59">
        <v>6</v>
      </c>
      <c r="F30" s="69">
        <v>110.518987</v>
      </c>
      <c r="G30" s="59">
        <v>27</v>
      </c>
      <c r="H30" s="60">
        <v>357.09322823999997</v>
      </c>
      <c r="I30" s="48">
        <f t="shared" ref="I30:I68" si="2">D30+F30+H30</f>
        <v>665.75419523999994</v>
      </c>
    </row>
    <row r="31" spans="1:13" s="16" customFormat="1">
      <c r="A31" s="68">
        <v>2</v>
      </c>
      <c r="B31" s="46" t="s">
        <v>68</v>
      </c>
      <c r="C31" s="59">
        <v>20</v>
      </c>
      <c r="D31" s="69">
        <v>4.1848080000000003</v>
      </c>
      <c r="E31" s="59">
        <v>19</v>
      </c>
      <c r="F31" s="69">
        <v>447.53821449999998</v>
      </c>
      <c r="G31" s="59">
        <v>73</v>
      </c>
      <c r="H31" s="60">
        <v>29.473930620000001</v>
      </c>
      <c r="I31" s="48">
        <f t="shared" si="2"/>
        <v>481.19695311999993</v>
      </c>
      <c r="M31" s="70"/>
    </row>
    <row r="32" spans="1:13" s="16" customFormat="1">
      <c r="A32" s="68">
        <v>3</v>
      </c>
      <c r="B32" s="46" t="s">
        <v>66</v>
      </c>
      <c r="C32" s="59">
        <v>15</v>
      </c>
      <c r="D32" s="69">
        <v>13.705113000000001</v>
      </c>
      <c r="E32" s="59">
        <v>11</v>
      </c>
      <c r="F32" s="69">
        <v>425.99714599999999</v>
      </c>
      <c r="G32" s="59">
        <v>18</v>
      </c>
      <c r="H32" s="60">
        <v>11.186081074999999</v>
      </c>
      <c r="I32" s="48">
        <f t="shared" si="2"/>
        <v>450.88834007499997</v>
      </c>
    </row>
    <row r="33" spans="1:9" s="16" customFormat="1">
      <c r="A33" s="68">
        <v>4</v>
      </c>
      <c r="B33" s="46" t="s">
        <v>67</v>
      </c>
      <c r="C33" s="59">
        <v>9</v>
      </c>
      <c r="D33" s="69">
        <v>6.4655849999999999</v>
      </c>
      <c r="E33" s="59">
        <v>7</v>
      </c>
      <c r="F33" s="69">
        <v>182.742604</v>
      </c>
      <c r="G33" s="59">
        <v>8</v>
      </c>
      <c r="H33" s="60">
        <v>11.591829370000001</v>
      </c>
      <c r="I33" s="48">
        <f t="shared" si="2"/>
        <v>200.80001837</v>
      </c>
    </row>
    <row r="34" spans="1:9" s="16" customFormat="1">
      <c r="A34" s="68">
        <v>5</v>
      </c>
      <c r="B34" s="46" t="s">
        <v>70</v>
      </c>
      <c r="C34" s="59">
        <v>8</v>
      </c>
      <c r="D34" s="69">
        <v>103.25</v>
      </c>
      <c r="E34" s="59">
        <v>11</v>
      </c>
      <c r="F34" s="69">
        <v>9.0549999999999997</v>
      </c>
      <c r="G34" s="59">
        <v>2</v>
      </c>
      <c r="H34" s="60">
        <v>0.6</v>
      </c>
      <c r="I34" s="48">
        <f t="shared" si="2"/>
        <v>112.905</v>
      </c>
    </row>
    <row r="35" spans="1:9" s="16" customFormat="1">
      <c r="A35" s="68">
        <v>6</v>
      </c>
      <c r="B35" s="46" t="s">
        <v>69</v>
      </c>
      <c r="C35" s="59">
        <v>4</v>
      </c>
      <c r="D35" s="69">
        <v>1.2132130000000001</v>
      </c>
      <c r="E35" s="59">
        <v>4</v>
      </c>
      <c r="F35" s="69">
        <v>43.451999999999998</v>
      </c>
      <c r="G35" s="59">
        <v>7</v>
      </c>
      <c r="H35" s="60">
        <v>12.49225655</v>
      </c>
      <c r="I35" s="48">
        <f t="shared" si="2"/>
        <v>57.157469550000002</v>
      </c>
    </row>
    <row r="36" spans="1:9" s="16" customFormat="1">
      <c r="A36" s="68">
        <v>7</v>
      </c>
      <c r="B36" s="46" t="s">
        <v>76</v>
      </c>
      <c r="C36" s="59">
        <v>4</v>
      </c>
      <c r="D36" s="69">
        <v>1.5840000000000001</v>
      </c>
      <c r="E36" s="59">
        <v>4</v>
      </c>
      <c r="F36" s="69">
        <v>21.420000218750001</v>
      </c>
      <c r="G36" s="59">
        <v>13</v>
      </c>
      <c r="H36" s="60">
        <v>3.4977626700000002</v>
      </c>
      <c r="I36" s="48">
        <f t="shared" si="2"/>
        <v>26.501762888750001</v>
      </c>
    </row>
    <row r="37" spans="1:9" s="16" customFormat="1">
      <c r="A37" s="68">
        <v>8</v>
      </c>
      <c r="B37" s="46" t="s">
        <v>79</v>
      </c>
      <c r="C37" s="59">
        <v>2</v>
      </c>
      <c r="D37" s="69">
        <v>25.008620000000001</v>
      </c>
      <c r="E37" s="59">
        <v>0</v>
      </c>
      <c r="F37" s="69">
        <v>0</v>
      </c>
      <c r="G37" s="59">
        <v>7</v>
      </c>
      <c r="H37" s="60">
        <v>0.43583954999999991</v>
      </c>
      <c r="I37" s="48">
        <f t="shared" si="2"/>
        <v>25.444459550000001</v>
      </c>
    </row>
    <row r="38" spans="1:9" s="16" customFormat="1">
      <c r="A38" s="68">
        <v>9</v>
      </c>
      <c r="B38" s="69" t="s">
        <v>80</v>
      </c>
      <c r="C38" s="59">
        <v>1</v>
      </c>
      <c r="D38" s="69">
        <v>6</v>
      </c>
      <c r="E38" s="59">
        <v>1</v>
      </c>
      <c r="F38" s="69">
        <v>7</v>
      </c>
      <c r="G38" s="59">
        <v>3</v>
      </c>
      <c r="H38" s="60">
        <v>3.6585000000000001</v>
      </c>
      <c r="I38" s="48">
        <f t="shared" si="2"/>
        <v>16.6585</v>
      </c>
    </row>
    <row r="39" spans="1:9" s="16" customFormat="1">
      <c r="A39" s="68">
        <v>10</v>
      </c>
      <c r="B39" s="46" t="s">
        <v>83</v>
      </c>
      <c r="C39" s="59">
        <v>3</v>
      </c>
      <c r="D39" s="69">
        <v>10.343667999999999</v>
      </c>
      <c r="E39" s="59">
        <v>1</v>
      </c>
      <c r="F39" s="69">
        <v>3</v>
      </c>
      <c r="G39" s="59">
        <v>0</v>
      </c>
      <c r="H39" s="60">
        <v>0</v>
      </c>
      <c r="I39" s="48">
        <f t="shared" si="2"/>
        <v>13.343667999999999</v>
      </c>
    </row>
    <row r="40" spans="1:9" s="16" customFormat="1">
      <c r="A40" s="68">
        <v>11</v>
      </c>
      <c r="B40" s="46" t="s">
        <v>85</v>
      </c>
      <c r="C40" s="59">
        <v>3</v>
      </c>
      <c r="D40" s="69">
        <v>0.26594690000000004</v>
      </c>
      <c r="E40" s="59">
        <v>1</v>
      </c>
      <c r="F40" s="69">
        <v>12.320009000000001</v>
      </c>
      <c r="G40" s="59">
        <v>3</v>
      </c>
      <c r="H40" s="60">
        <v>0.18835056999999999</v>
      </c>
      <c r="I40" s="48">
        <f t="shared" si="2"/>
        <v>12.774306470000001</v>
      </c>
    </row>
    <row r="41" spans="1:9" s="16" customFormat="1">
      <c r="A41" s="68">
        <v>12</v>
      </c>
      <c r="B41" s="46" t="s">
        <v>71</v>
      </c>
      <c r="C41" s="59">
        <v>2</v>
      </c>
      <c r="D41" s="69">
        <v>8.4499999999999993</v>
      </c>
      <c r="E41" s="59">
        <v>0</v>
      </c>
      <c r="F41" s="69">
        <v>0</v>
      </c>
      <c r="G41" s="59">
        <v>2</v>
      </c>
      <c r="H41" s="60">
        <v>3.2962020000000001</v>
      </c>
      <c r="I41" s="48">
        <f t="shared" si="2"/>
        <v>11.746202</v>
      </c>
    </row>
    <row r="42" spans="1:9" s="16" customFormat="1">
      <c r="A42" s="68">
        <v>13</v>
      </c>
      <c r="B42" s="46" t="s">
        <v>77</v>
      </c>
      <c r="C42" s="59">
        <v>4</v>
      </c>
      <c r="D42" s="69">
        <v>5.8945717999999996</v>
      </c>
      <c r="E42" s="59">
        <v>0</v>
      </c>
      <c r="F42" s="69">
        <v>0</v>
      </c>
      <c r="G42" s="59">
        <v>2</v>
      </c>
      <c r="H42" s="60">
        <v>6.4597000000000002E-2</v>
      </c>
      <c r="I42" s="48">
        <f t="shared" si="2"/>
        <v>5.9591687999999996</v>
      </c>
    </row>
    <row r="43" spans="1:9" s="16" customFormat="1">
      <c r="A43" s="68">
        <v>14</v>
      </c>
      <c r="B43" s="46" t="s">
        <v>211</v>
      </c>
      <c r="C43" s="59"/>
      <c r="D43" s="69"/>
      <c r="E43" s="59">
        <v>1</v>
      </c>
      <c r="F43" s="69">
        <v>5.5</v>
      </c>
      <c r="G43" s="59">
        <v>0</v>
      </c>
      <c r="H43" s="60">
        <v>0</v>
      </c>
      <c r="I43" s="48">
        <f t="shared" si="2"/>
        <v>5.5</v>
      </c>
    </row>
    <row r="44" spans="1:9" s="16" customFormat="1">
      <c r="A44" s="68">
        <v>15</v>
      </c>
      <c r="B44" s="46" t="s">
        <v>86</v>
      </c>
      <c r="C44" s="59">
        <v>0</v>
      </c>
      <c r="D44" s="69">
        <v>0</v>
      </c>
      <c r="E44" s="59">
        <v>0</v>
      </c>
      <c r="F44" s="69">
        <v>0</v>
      </c>
      <c r="G44" s="59">
        <v>1</v>
      </c>
      <c r="H44" s="60">
        <v>2.4</v>
      </c>
      <c r="I44" s="48">
        <f t="shared" si="2"/>
        <v>2.4</v>
      </c>
    </row>
    <row r="45" spans="1:9" s="16" customFormat="1">
      <c r="A45" s="68">
        <v>16</v>
      </c>
      <c r="B45" s="46" t="s">
        <v>78</v>
      </c>
      <c r="C45" s="59">
        <v>4</v>
      </c>
      <c r="D45" s="69">
        <v>0.31040600000000002</v>
      </c>
      <c r="E45" s="59">
        <v>0</v>
      </c>
      <c r="F45" s="69">
        <v>0</v>
      </c>
      <c r="G45" s="59">
        <v>7</v>
      </c>
      <c r="H45" s="60">
        <v>1.8535111300000002</v>
      </c>
      <c r="I45" s="48">
        <f t="shared" si="2"/>
        <v>2.1639171300000002</v>
      </c>
    </row>
    <row r="46" spans="1:9" s="16" customFormat="1">
      <c r="A46" s="68">
        <v>17</v>
      </c>
      <c r="B46" s="46" t="s">
        <v>101</v>
      </c>
      <c r="C46" s="59">
        <v>1</v>
      </c>
      <c r="D46" s="69">
        <v>1.5</v>
      </c>
      <c r="E46" s="59">
        <v>0</v>
      </c>
      <c r="F46" s="69">
        <v>0</v>
      </c>
      <c r="G46" s="59">
        <v>1</v>
      </c>
      <c r="H46" s="60">
        <v>6.4999999999999997E-3</v>
      </c>
      <c r="I46" s="48">
        <f t="shared" si="2"/>
        <v>1.5065</v>
      </c>
    </row>
    <row r="47" spans="1:9" s="16" customFormat="1">
      <c r="A47" s="68">
        <v>18</v>
      </c>
      <c r="B47" s="46" t="s">
        <v>100</v>
      </c>
      <c r="C47" s="59">
        <v>0</v>
      </c>
      <c r="D47" s="69">
        <v>0</v>
      </c>
      <c r="E47" s="59">
        <v>0</v>
      </c>
      <c r="F47" s="69">
        <v>0</v>
      </c>
      <c r="G47" s="59">
        <v>5</v>
      </c>
      <c r="H47" s="60">
        <v>1.0082198</v>
      </c>
      <c r="I47" s="48">
        <f t="shared" si="2"/>
        <v>1.0082198</v>
      </c>
    </row>
    <row r="48" spans="1:9" s="16" customFormat="1">
      <c r="A48" s="68">
        <v>19</v>
      </c>
      <c r="B48" s="46" t="s">
        <v>75</v>
      </c>
      <c r="C48" s="59">
        <v>1</v>
      </c>
      <c r="D48" s="69">
        <v>0.01</v>
      </c>
      <c r="E48" s="59">
        <v>0</v>
      </c>
      <c r="F48" s="69">
        <v>0</v>
      </c>
      <c r="G48" s="59">
        <v>3</v>
      </c>
      <c r="H48" s="60">
        <v>0.90369787999999995</v>
      </c>
      <c r="I48" s="48">
        <f t="shared" si="2"/>
        <v>0.91369787999999996</v>
      </c>
    </row>
    <row r="49" spans="1:9" s="16" customFormat="1">
      <c r="A49" s="68">
        <v>20</v>
      </c>
      <c r="B49" s="46" t="s">
        <v>106</v>
      </c>
      <c r="C49" s="59">
        <v>1</v>
      </c>
      <c r="D49" s="69">
        <v>0.84344600000000003</v>
      </c>
      <c r="E49" s="59">
        <v>0</v>
      </c>
      <c r="F49" s="69">
        <v>0</v>
      </c>
      <c r="G49" s="59">
        <v>0</v>
      </c>
      <c r="H49" s="60">
        <v>0</v>
      </c>
      <c r="I49" s="48">
        <f t="shared" si="2"/>
        <v>0.84344600000000003</v>
      </c>
    </row>
    <row r="50" spans="1:9" s="16" customFormat="1">
      <c r="A50" s="68">
        <v>21</v>
      </c>
      <c r="B50" s="46" t="s">
        <v>231</v>
      </c>
      <c r="C50" s="59">
        <v>0</v>
      </c>
      <c r="D50" s="69">
        <v>0</v>
      </c>
      <c r="E50" s="59">
        <v>1</v>
      </c>
      <c r="F50" s="69">
        <v>0.8219411875</v>
      </c>
      <c r="G50" s="59">
        <v>0</v>
      </c>
      <c r="H50" s="60">
        <v>0</v>
      </c>
      <c r="I50" s="48">
        <f t="shared" si="2"/>
        <v>0.8219411875</v>
      </c>
    </row>
    <row r="51" spans="1:9" s="16" customFormat="1">
      <c r="A51" s="68">
        <v>22</v>
      </c>
      <c r="B51" s="46" t="s">
        <v>89</v>
      </c>
      <c r="C51" s="59">
        <v>2</v>
      </c>
      <c r="D51" s="69">
        <v>2.0888500000000001E-2</v>
      </c>
      <c r="E51" s="59">
        <v>1</v>
      </c>
      <c r="F51" s="69">
        <v>0.13</v>
      </c>
      <c r="G51" s="59">
        <v>3</v>
      </c>
      <c r="H51" s="60">
        <v>0.63826099999999997</v>
      </c>
      <c r="I51" s="48">
        <f t="shared" si="2"/>
        <v>0.78914949999999995</v>
      </c>
    </row>
    <row r="52" spans="1:9" s="16" customFormat="1">
      <c r="A52" s="68">
        <v>23</v>
      </c>
      <c r="B52" s="46" t="s">
        <v>84</v>
      </c>
      <c r="C52" s="59">
        <v>1</v>
      </c>
      <c r="D52" s="69">
        <v>5.2689E-2</v>
      </c>
      <c r="E52" s="59">
        <v>0</v>
      </c>
      <c r="F52" s="69">
        <v>0</v>
      </c>
      <c r="G52" s="59">
        <v>2</v>
      </c>
      <c r="H52" s="60">
        <v>0.73</v>
      </c>
      <c r="I52" s="48">
        <f t="shared" si="2"/>
        <v>0.78268899999999997</v>
      </c>
    </row>
    <row r="53" spans="1:9" s="16" customFormat="1">
      <c r="A53" s="68">
        <v>24</v>
      </c>
      <c r="B53" s="46" t="s">
        <v>95</v>
      </c>
      <c r="C53" s="59">
        <v>0</v>
      </c>
      <c r="D53" s="69">
        <v>0</v>
      </c>
      <c r="E53" s="59">
        <v>0</v>
      </c>
      <c r="F53" s="69">
        <v>0</v>
      </c>
      <c r="G53" s="59">
        <v>2</v>
      </c>
      <c r="H53" s="60">
        <v>0.64999784000000005</v>
      </c>
      <c r="I53" s="48">
        <f t="shared" si="2"/>
        <v>0.64999784000000005</v>
      </c>
    </row>
    <row r="54" spans="1:9" s="16" customFormat="1">
      <c r="A54" s="68">
        <v>25</v>
      </c>
      <c r="B54" s="46" t="s">
        <v>72</v>
      </c>
      <c r="C54" s="59">
        <v>1</v>
      </c>
      <c r="D54" s="69">
        <v>0.28446399999999999</v>
      </c>
      <c r="E54" s="59">
        <v>2</v>
      </c>
      <c r="F54" s="69">
        <v>0.26400000000000001</v>
      </c>
      <c r="G54" s="59">
        <v>1</v>
      </c>
      <c r="H54" s="60">
        <v>4.3471860000000001E-2</v>
      </c>
      <c r="I54" s="48">
        <f t="shared" si="2"/>
        <v>0.59193586000000009</v>
      </c>
    </row>
    <row r="55" spans="1:9" s="16" customFormat="1">
      <c r="A55" s="68">
        <v>26</v>
      </c>
      <c r="B55" s="46" t="s">
        <v>119</v>
      </c>
      <c r="C55" s="59">
        <v>0</v>
      </c>
      <c r="D55" s="69">
        <v>0</v>
      </c>
      <c r="E55" s="59">
        <v>0</v>
      </c>
      <c r="F55" s="69">
        <v>0</v>
      </c>
      <c r="G55" s="59">
        <v>1</v>
      </c>
      <c r="H55" s="60">
        <v>0.52200000000000002</v>
      </c>
      <c r="I55" s="48">
        <f t="shared" si="2"/>
        <v>0.52200000000000002</v>
      </c>
    </row>
    <row r="56" spans="1:9" s="16" customFormat="1">
      <c r="A56" s="68">
        <v>27</v>
      </c>
      <c r="B56" s="71" t="s">
        <v>90</v>
      </c>
      <c r="C56" s="59">
        <v>0</v>
      </c>
      <c r="D56" s="69">
        <v>0</v>
      </c>
      <c r="E56" s="59">
        <v>1</v>
      </c>
      <c r="F56" s="69">
        <v>0.5</v>
      </c>
      <c r="G56" s="59">
        <v>0</v>
      </c>
      <c r="H56" s="60">
        <v>0</v>
      </c>
      <c r="I56" s="48">
        <f t="shared" si="2"/>
        <v>0.5</v>
      </c>
    </row>
    <row r="57" spans="1:9" s="16" customFormat="1">
      <c r="A57" s="68">
        <v>28</v>
      </c>
      <c r="B57" s="71" t="s">
        <v>82</v>
      </c>
      <c r="C57" s="59">
        <v>0</v>
      </c>
      <c r="D57" s="69">
        <v>0</v>
      </c>
      <c r="E57" s="59">
        <v>0</v>
      </c>
      <c r="F57" s="69">
        <v>0</v>
      </c>
      <c r="G57" s="59">
        <v>2</v>
      </c>
      <c r="H57" s="60">
        <v>0.369564</v>
      </c>
      <c r="I57" s="48">
        <f t="shared" si="2"/>
        <v>0.369564</v>
      </c>
    </row>
    <row r="58" spans="1:9" s="16" customFormat="1">
      <c r="A58" s="68">
        <v>29</v>
      </c>
      <c r="B58" s="72" t="s">
        <v>96</v>
      </c>
      <c r="C58" s="59">
        <v>0</v>
      </c>
      <c r="D58" s="69">
        <v>0</v>
      </c>
      <c r="E58" s="59">
        <v>0</v>
      </c>
      <c r="F58" s="69">
        <v>0</v>
      </c>
      <c r="G58" s="59">
        <v>1</v>
      </c>
      <c r="H58" s="60">
        <v>0.27698099999999998</v>
      </c>
      <c r="I58" s="48">
        <f t="shared" si="2"/>
        <v>0.27698099999999998</v>
      </c>
    </row>
    <row r="59" spans="1:9" s="16" customFormat="1">
      <c r="A59" s="68">
        <v>30</v>
      </c>
      <c r="B59" s="72" t="s">
        <v>212</v>
      </c>
      <c r="C59" s="59">
        <v>1</v>
      </c>
      <c r="D59" s="69">
        <v>0.27500000000000002</v>
      </c>
      <c r="E59" s="59">
        <v>0</v>
      </c>
      <c r="F59" s="69">
        <v>0</v>
      </c>
      <c r="G59" s="59">
        <v>0</v>
      </c>
      <c r="H59" s="60">
        <v>0</v>
      </c>
      <c r="I59" s="48">
        <f t="shared" si="2"/>
        <v>0.27500000000000002</v>
      </c>
    </row>
    <row r="60" spans="1:9" s="16" customFormat="1">
      <c r="A60" s="68">
        <v>31</v>
      </c>
      <c r="B60" s="72" t="s">
        <v>290</v>
      </c>
      <c r="C60" s="59"/>
      <c r="D60" s="69">
        <v>0</v>
      </c>
      <c r="E60" s="59">
        <v>0</v>
      </c>
      <c r="F60" s="69">
        <v>0</v>
      </c>
      <c r="G60" s="59">
        <v>1</v>
      </c>
      <c r="H60" s="60">
        <v>0.13900000000000001</v>
      </c>
      <c r="I60" s="48">
        <f t="shared" si="2"/>
        <v>0.13900000000000001</v>
      </c>
    </row>
    <row r="61" spans="1:9" s="16" customFormat="1">
      <c r="A61" s="68">
        <v>32</v>
      </c>
      <c r="B61" s="72" t="s">
        <v>135</v>
      </c>
      <c r="C61" s="59">
        <v>1</v>
      </c>
      <c r="D61" s="69">
        <v>0.13200000000000001</v>
      </c>
      <c r="E61" s="59">
        <v>0</v>
      </c>
      <c r="F61" s="69">
        <v>0</v>
      </c>
      <c r="G61" s="59">
        <v>0</v>
      </c>
      <c r="H61" s="60">
        <v>0</v>
      </c>
      <c r="I61" s="48">
        <f t="shared" si="2"/>
        <v>0.13200000000000001</v>
      </c>
    </row>
    <row r="62" spans="1:9" s="16" customFormat="1">
      <c r="A62" s="68">
        <v>33</v>
      </c>
      <c r="B62" s="72" t="s">
        <v>133</v>
      </c>
      <c r="C62" s="59"/>
      <c r="D62" s="69">
        <v>0</v>
      </c>
      <c r="E62" s="59">
        <v>0</v>
      </c>
      <c r="F62" s="69">
        <v>0</v>
      </c>
      <c r="G62" s="59">
        <v>1</v>
      </c>
      <c r="H62" s="60">
        <v>0.13198399999999999</v>
      </c>
      <c r="I62" s="48">
        <f t="shared" si="2"/>
        <v>0.13198399999999999</v>
      </c>
    </row>
    <row r="63" spans="1:9" s="16" customFormat="1">
      <c r="A63" s="68">
        <v>34</v>
      </c>
      <c r="B63" s="72" t="s">
        <v>74</v>
      </c>
      <c r="C63" s="59">
        <v>0</v>
      </c>
      <c r="D63" s="69">
        <v>0</v>
      </c>
      <c r="E63" s="59">
        <v>0</v>
      </c>
      <c r="F63" s="69">
        <v>0</v>
      </c>
      <c r="G63" s="59">
        <v>2</v>
      </c>
      <c r="H63" s="60">
        <v>0.10281714</v>
      </c>
      <c r="I63" s="48">
        <f t="shared" si="2"/>
        <v>0.10281714</v>
      </c>
    </row>
    <row r="64" spans="1:9" s="16" customFormat="1">
      <c r="A64" s="68">
        <v>35</v>
      </c>
      <c r="B64" s="72" t="s">
        <v>102</v>
      </c>
      <c r="C64" s="59">
        <v>0</v>
      </c>
      <c r="D64" s="69">
        <v>0</v>
      </c>
      <c r="E64" s="59">
        <v>0</v>
      </c>
      <c r="F64" s="69">
        <v>0</v>
      </c>
      <c r="G64" s="59">
        <v>3</v>
      </c>
      <c r="H64" s="60">
        <v>5.8144000000000001E-2</v>
      </c>
      <c r="I64" s="48">
        <f t="shared" si="2"/>
        <v>5.8144000000000001E-2</v>
      </c>
    </row>
    <row r="65" spans="1:13" s="16" customFormat="1">
      <c r="A65" s="68">
        <v>36</v>
      </c>
      <c r="B65" s="72" t="s">
        <v>113</v>
      </c>
      <c r="C65" s="59">
        <v>0</v>
      </c>
      <c r="D65" s="69">
        <v>0</v>
      </c>
      <c r="E65" s="59">
        <v>0</v>
      </c>
      <c r="F65" s="69">
        <v>0</v>
      </c>
      <c r="G65" s="59">
        <v>1</v>
      </c>
      <c r="H65" s="60">
        <v>3.9129999999999998E-2</v>
      </c>
      <c r="I65" s="48">
        <f t="shared" si="2"/>
        <v>3.9129999999999998E-2</v>
      </c>
    </row>
    <row r="66" spans="1:13" s="16" customFormat="1">
      <c r="A66" s="68">
        <v>37</v>
      </c>
      <c r="B66" s="72" t="s">
        <v>118</v>
      </c>
      <c r="C66" s="59">
        <v>1</v>
      </c>
      <c r="D66" s="69">
        <v>0.02</v>
      </c>
      <c r="E66" s="59">
        <v>0</v>
      </c>
      <c r="F66" s="69">
        <v>0</v>
      </c>
      <c r="G66" s="59">
        <v>1</v>
      </c>
      <c r="H66" s="60">
        <v>4.3470000000000002E-3</v>
      </c>
      <c r="I66" s="48">
        <f t="shared" si="2"/>
        <v>2.4347000000000001E-2</v>
      </c>
    </row>
    <row r="67" spans="1:13" s="16" customFormat="1">
      <c r="A67" s="68">
        <v>38</v>
      </c>
      <c r="B67" s="72" t="s">
        <v>213</v>
      </c>
      <c r="C67" s="59">
        <v>0</v>
      </c>
      <c r="D67" s="69">
        <v>0</v>
      </c>
      <c r="E67" s="59">
        <v>0</v>
      </c>
      <c r="F67" s="69">
        <v>0</v>
      </c>
      <c r="G67" s="59">
        <v>1</v>
      </c>
      <c r="H67" s="60">
        <v>2.1666589999999999E-2</v>
      </c>
      <c r="I67" s="48">
        <f t="shared" si="2"/>
        <v>2.1666589999999999E-2</v>
      </c>
    </row>
    <row r="68" spans="1:13" s="16" customFormat="1">
      <c r="A68" s="68">
        <v>39</v>
      </c>
      <c r="B68" s="72" t="s">
        <v>128</v>
      </c>
      <c r="C68" s="59">
        <v>0</v>
      </c>
      <c r="D68" s="69">
        <v>0</v>
      </c>
      <c r="E68" s="59">
        <v>0</v>
      </c>
      <c r="F68" s="69">
        <v>0</v>
      </c>
      <c r="G68" s="59">
        <v>2</v>
      </c>
      <c r="H68" s="60">
        <v>2.039997E-2</v>
      </c>
      <c r="I68" s="48">
        <f t="shared" si="2"/>
        <v>2.039997E-2</v>
      </c>
    </row>
    <row r="69" spans="1:13" s="19" customFormat="1">
      <c r="A69" s="155" t="s">
        <v>63</v>
      </c>
      <c r="B69" s="156"/>
      <c r="C69" s="64">
        <f t="shared" ref="C69:I69" si="3">SUM(C30:C68)</f>
        <v>103</v>
      </c>
      <c r="D69" s="65">
        <f t="shared" si="3"/>
        <v>387.95639919999991</v>
      </c>
      <c r="E69" s="64">
        <f t="shared" si="3"/>
        <v>71</v>
      </c>
      <c r="F69" s="65">
        <f t="shared" si="3"/>
        <v>1270.25990190625</v>
      </c>
      <c r="G69" s="64">
        <f t="shared" si="3"/>
        <v>206</v>
      </c>
      <c r="H69" s="65">
        <f t="shared" si="3"/>
        <v>443.4982708550001</v>
      </c>
      <c r="I69" s="142">
        <f t="shared" si="3"/>
        <v>2101.7145719612508</v>
      </c>
      <c r="J69" s="16"/>
      <c r="K69" s="16"/>
    </row>
    <row r="70" spans="1:13" s="19" customFormat="1">
      <c r="A70" s="39"/>
      <c r="B70" s="39"/>
      <c r="C70" s="17"/>
      <c r="D70" s="18"/>
      <c r="E70" s="17"/>
      <c r="F70" s="18"/>
      <c r="G70" s="17"/>
      <c r="H70" s="18"/>
      <c r="I70" s="18"/>
      <c r="J70" s="16"/>
      <c r="K70" s="16"/>
    </row>
    <row r="71" spans="1:13" s="19" customFormat="1">
      <c r="A71" s="39"/>
      <c r="B71" s="39"/>
      <c r="C71" s="17"/>
      <c r="D71" s="18"/>
      <c r="E71" s="17"/>
      <c r="F71" s="18"/>
      <c r="G71" s="17"/>
      <c r="H71" s="18"/>
      <c r="I71" s="18"/>
      <c r="J71" s="16"/>
      <c r="K71" s="16"/>
    </row>
    <row r="72" spans="1:13" s="19" customFormat="1">
      <c r="A72" s="39"/>
      <c r="B72" s="39"/>
      <c r="C72" s="17"/>
      <c r="D72" s="18"/>
      <c r="E72" s="17"/>
      <c r="F72" s="18"/>
      <c r="G72" s="17"/>
      <c r="H72" s="18"/>
      <c r="I72" s="18"/>
      <c r="J72" s="16"/>
      <c r="K72" s="16"/>
    </row>
    <row r="73" spans="1:13" ht="15.75">
      <c r="A73" s="153" t="s">
        <v>296</v>
      </c>
      <c r="B73" s="153"/>
      <c r="C73" s="153"/>
      <c r="D73" s="153"/>
      <c r="E73" s="153"/>
      <c r="F73" s="153"/>
      <c r="G73" s="153"/>
      <c r="H73" s="153"/>
      <c r="I73" s="153"/>
      <c r="J73" s="16"/>
      <c r="K73" s="16"/>
    </row>
    <row r="74" spans="1:13">
      <c r="A74" s="154" t="str">
        <f>A6</f>
        <v>Tính từ 01/01/2021 đến 20/01/2022</v>
      </c>
      <c r="B74" s="154"/>
      <c r="C74" s="154"/>
      <c r="D74" s="154"/>
      <c r="E74" s="154"/>
      <c r="F74" s="154"/>
      <c r="G74" s="154"/>
      <c r="H74" s="154"/>
      <c r="I74" s="154"/>
      <c r="J74" s="16"/>
      <c r="K74" s="16"/>
    </row>
    <row r="75" spans="1:13" ht="8.25" customHeight="1">
      <c r="A75" s="66"/>
      <c r="B75" s="67"/>
      <c r="J75" s="16"/>
      <c r="K75" s="16"/>
    </row>
    <row r="76" spans="1:13" ht="51">
      <c r="A76" s="79" t="s">
        <v>1</v>
      </c>
      <c r="B76" s="84" t="s">
        <v>146</v>
      </c>
      <c r="C76" s="84" t="s">
        <v>38</v>
      </c>
      <c r="D76" s="84" t="s">
        <v>39</v>
      </c>
      <c r="E76" s="84" t="s">
        <v>40</v>
      </c>
      <c r="F76" s="84" t="s">
        <v>41</v>
      </c>
      <c r="G76" s="84" t="s">
        <v>42</v>
      </c>
      <c r="H76" s="84" t="s">
        <v>43</v>
      </c>
      <c r="I76" s="83" t="s">
        <v>44</v>
      </c>
      <c r="J76" s="16"/>
      <c r="K76" s="16"/>
      <c r="M76" s="73"/>
    </row>
    <row r="77" spans="1:13" s="16" customFormat="1" ht="14.25" customHeight="1">
      <c r="A77" s="68">
        <v>1</v>
      </c>
      <c r="B77" s="69" t="s">
        <v>150</v>
      </c>
      <c r="C77" s="59">
        <v>26</v>
      </c>
      <c r="D77" s="69">
        <v>4.8248233300000001</v>
      </c>
      <c r="E77" s="59">
        <v>6</v>
      </c>
      <c r="F77" s="69">
        <v>98.363913999999994</v>
      </c>
      <c r="G77" s="59">
        <v>16</v>
      </c>
      <c r="H77" s="69">
        <v>345.30316231000006</v>
      </c>
      <c r="I77" s="48">
        <f t="shared" ref="I77:I106" si="4">D77+F77+H77</f>
        <v>448.49189964000004</v>
      </c>
    </row>
    <row r="78" spans="1:13" s="16" customFormat="1" ht="14.25" customHeight="1">
      <c r="A78" s="68">
        <v>2</v>
      </c>
      <c r="B78" s="46" t="s">
        <v>180</v>
      </c>
      <c r="C78" s="59">
        <v>0</v>
      </c>
      <c r="D78" s="69">
        <v>0</v>
      </c>
      <c r="E78" s="59">
        <v>2</v>
      </c>
      <c r="F78" s="69">
        <v>400</v>
      </c>
      <c r="G78" s="59">
        <v>0</v>
      </c>
      <c r="H78" s="69">
        <v>0</v>
      </c>
      <c r="I78" s="48">
        <f t="shared" si="4"/>
        <v>400</v>
      </c>
    </row>
    <row r="79" spans="1:13" s="16" customFormat="1" ht="14.25" customHeight="1">
      <c r="A79" s="68">
        <v>3</v>
      </c>
      <c r="B79" s="69" t="s">
        <v>155</v>
      </c>
      <c r="C79" s="59">
        <v>3</v>
      </c>
      <c r="D79" s="69">
        <v>0.55000000000000004</v>
      </c>
      <c r="E79" s="59">
        <v>7</v>
      </c>
      <c r="F79" s="69">
        <v>230.78710649999999</v>
      </c>
      <c r="G79" s="59">
        <v>3</v>
      </c>
      <c r="H79" s="69">
        <v>0.92125438999999998</v>
      </c>
      <c r="I79" s="48">
        <f t="shared" si="4"/>
        <v>232.25836089000001</v>
      </c>
    </row>
    <row r="80" spans="1:13" s="16" customFormat="1" ht="14.25" customHeight="1">
      <c r="A80" s="68">
        <v>4</v>
      </c>
      <c r="B80" s="69" t="s">
        <v>158</v>
      </c>
      <c r="C80" s="59">
        <v>5</v>
      </c>
      <c r="D80" s="69">
        <v>140.21843699999999</v>
      </c>
      <c r="E80" s="59">
        <v>9</v>
      </c>
      <c r="F80" s="69">
        <v>34.027017999999998</v>
      </c>
      <c r="G80" s="59">
        <v>2</v>
      </c>
      <c r="H80" s="69">
        <v>13.89645045</v>
      </c>
      <c r="I80" s="48">
        <f t="shared" si="4"/>
        <v>188.14190545</v>
      </c>
    </row>
    <row r="81" spans="1:9" s="16" customFormat="1" ht="14.25" customHeight="1">
      <c r="A81" s="68">
        <v>5</v>
      </c>
      <c r="B81" s="69" t="s">
        <v>168</v>
      </c>
      <c r="C81" s="59">
        <v>0</v>
      </c>
      <c r="D81" s="69">
        <v>0</v>
      </c>
      <c r="E81" s="59">
        <v>1</v>
      </c>
      <c r="F81" s="69">
        <v>163</v>
      </c>
      <c r="G81" s="59">
        <v>0</v>
      </c>
      <c r="H81" s="69">
        <v>0</v>
      </c>
      <c r="I81" s="48">
        <f t="shared" si="4"/>
        <v>163</v>
      </c>
    </row>
    <row r="82" spans="1:9" s="16" customFormat="1" ht="14.25" customHeight="1">
      <c r="A82" s="68">
        <v>6</v>
      </c>
      <c r="B82" s="69" t="s">
        <v>157</v>
      </c>
      <c r="C82" s="59">
        <v>0</v>
      </c>
      <c r="D82" s="69">
        <v>0</v>
      </c>
      <c r="E82" s="59">
        <v>3</v>
      </c>
      <c r="F82" s="69">
        <v>117.160612</v>
      </c>
      <c r="G82" s="59">
        <v>0</v>
      </c>
      <c r="H82" s="69">
        <v>0</v>
      </c>
      <c r="I82" s="48">
        <f t="shared" si="4"/>
        <v>117.160612</v>
      </c>
    </row>
    <row r="83" spans="1:9" s="16" customFormat="1" ht="14.25" customHeight="1">
      <c r="A83" s="68">
        <v>7</v>
      </c>
      <c r="B83" s="69" t="s">
        <v>148</v>
      </c>
      <c r="C83" s="59">
        <v>39</v>
      </c>
      <c r="D83" s="69">
        <v>38.123580070000003</v>
      </c>
      <c r="E83" s="59">
        <v>12</v>
      </c>
      <c r="F83" s="69">
        <v>17.805199999999999</v>
      </c>
      <c r="G83" s="59">
        <v>147</v>
      </c>
      <c r="H83" s="69">
        <v>47.101856730000002</v>
      </c>
      <c r="I83" s="48">
        <f t="shared" si="4"/>
        <v>103.0306368</v>
      </c>
    </row>
    <row r="84" spans="1:9" s="16" customFormat="1" ht="14.25" customHeight="1">
      <c r="A84" s="68">
        <v>8</v>
      </c>
      <c r="B84" s="69" t="s">
        <v>154</v>
      </c>
      <c r="C84" s="59">
        <v>8</v>
      </c>
      <c r="D84" s="69">
        <v>69.414663000000004</v>
      </c>
      <c r="E84" s="59">
        <v>3</v>
      </c>
      <c r="F84" s="69">
        <v>20.290000218749999</v>
      </c>
      <c r="G84" s="59">
        <v>4</v>
      </c>
      <c r="H84" s="69">
        <v>4.7951935849999998</v>
      </c>
      <c r="I84" s="48">
        <f t="shared" si="4"/>
        <v>94.499856803749992</v>
      </c>
    </row>
    <row r="85" spans="1:9" s="16" customFormat="1" ht="14.25" customHeight="1">
      <c r="A85" s="68">
        <v>9</v>
      </c>
      <c r="B85" s="69" t="s">
        <v>160</v>
      </c>
      <c r="C85" s="59">
        <v>2</v>
      </c>
      <c r="D85" s="69">
        <v>2.5071119999999998</v>
      </c>
      <c r="E85" s="59">
        <v>6</v>
      </c>
      <c r="F85" s="69">
        <v>64.976152999999996</v>
      </c>
      <c r="G85" s="59">
        <v>3</v>
      </c>
      <c r="H85" s="69">
        <v>6.6</v>
      </c>
      <c r="I85" s="48">
        <f t="shared" si="4"/>
        <v>74.083264999999997</v>
      </c>
    </row>
    <row r="86" spans="1:9" s="16" customFormat="1" ht="14.25" customHeight="1">
      <c r="A86" s="68">
        <v>10</v>
      </c>
      <c r="B86" s="74" t="s">
        <v>177</v>
      </c>
      <c r="C86" s="59">
        <v>2</v>
      </c>
      <c r="D86" s="69">
        <v>69.2</v>
      </c>
      <c r="E86" s="59">
        <v>0</v>
      </c>
      <c r="F86" s="69">
        <v>0</v>
      </c>
      <c r="G86" s="59">
        <v>0</v>
      </c>
      <c r="H86" s="69">
        <v>0</v>
      </c>
      <c r="I86" s="48">
        <f t="shared" si="4"/>
        <v>69.2</v>
      </c>
    </row>
    <row r="87" spans="1:9" s="16" customFormat="1" ht="14.25" customHeight="1">
      <c r="A87" s="68">
        <v>11</v>
      </c>
      <c r="B87" s="69" t="s">
        <v>162</v>
      </c>
      <c r="C87" s="59">
        <v>0</v>
      </c>
      <c r="D87" s="69">
        <v>0</v>
      </c>
      <c r="E87" s="59">
        <v>4</v>
      </c>
      <c r="F87" s="69">
        <v>49.350499999999997</v>
      </c>
      <c r="G87" s="59">
        <v>1</v>
      </c>
      <c r="H87" s="69">
        <v>8.6956000000000006E-2</v>
      </c>
      <c r="I87" s="48">
        <f t="shared" si="4"/>
        <v>49.437455999999997</v>
      </c>
    </row>
    <row r="88" spans="1:9" s="16" customFormat="1" ht="14.25" customHeight="1">
      <c r="A88" s="68">
        <v>12</v>
      </c>
      <c r="B88" s="69" t="s">
        <v>156</v>
      </c>
      <c r="C88" s="59">
        <v>0</v>
      </c>
      <c r="D88" s="69">
        <v>0</v>
      </c>
      <c r="E88" s="59">
        <v>4</v>
      </c>
      <c r="F88" s="69">
        <v>36.970343999999997</v>
      </c>
      <c r="G88" s="59">
        <v>0</v>
      </c>
      <c r="H88" s="69">
        <v>0</v>
      </c>
      <c r="I88" s="48">
        <f t="shared" si="4"/>
        <v>36.970343999999997</v>
      </c>
    </row>
    <row r="89" spans="1:9" s="16" customFormat="1" ht="14.25" customHeight="1">
      <c r="A89" s="68">
        <v>13</v>
      </c>
      <c r="B89" s="69" t="s">
        <v>151</v>
      </c>
      <c r="C89" s="59">
        <v>2</v>
      </c>
      <c r="D89" s="69">
        <v>12.25</v>
      </c>
      <c r="E89" s="59">
        <v>1</v>
      </c>
      <c r="F89" s="69">
        <v>2</v>
      </c>
      <c r="G89" s="59">
        <v>10</v>
      </c>
      <c r="H89" s="69">
        <v>12.313691050000001</v>
      </c>
      <c r="I89" s="48">
        <f t="shared" si="4"/>
        <v>26.563691050000003</v>
      </c>
    </row>
    <row r="90" spans="1:9" s="16" customFormat="1" ht="14.25" customHeight="1">
      <c r="A90" s="68">
        <v>14</v>
      </c>
      <c r="B90" s="69" t="s">
        <v>181</v>
      </c>
      <c r="C90" s="59">
        <v>1</v>
      </c>
      <c r="D90" s="69">
        <v>25</v>
      </c>
      <c r="E90" s="59">
        <v>0</v>
      </c>
      <c r="F90" s="69">
        <v>0</v>
      </c>
      <c r="G90" s="59">
        <v>1</v>
      </c>
      <c r="H90" s="69">
        <v>0.27256575999999999</v>
      </c>
      <c r="I90" s="48">
        <f t="shared" si="4"/>
        <v>25.272565759999999</v>
      </c>
    </row>
    <row r="91" spans="1:9" s="16" customFormat="1" ht="14.25" customHeight="1">
      <c r="A91" s="68">
        <v>15</v>
      </c>
      <c r="B91" s="69" t="s">
        <v>153</v>
      </c>
      <c r="C91" s="59">
        <v>0</v>
      </c>
      <c r="D91" s="69">
        <v>0</v>
      </c>
      <c r="E91" s="59">
        <v>4</v>
      </c>
      <c r="F91" s="69">
        <v>16.149999999999999</v>
      </c>
      <c r="G91" s="59">
        <v>7</v>
      </c>
      <c r="H91" s="69">
        <v>3.1036007600000004</v>
      </c>
      <c r="I91" s="48">
        <f t="shared" si="4"/>
        <v>19.253600759999998</v>
      </c>
    </row>
    <row r="92" spans="1:9" s="16" customFormat="1" ht="14.25" customHeight="1">
      <c r="A92" s="68">
        <v>16</v>
      </c>
      <c r="B92" s="69" t="s">
        <v>163</v>
      </c>
      <c r="C92" s="59">
        <v>3</v>
      </c>
      <c r="D92" s="69">
        <v>10.3043718</v>
      </c>
      <c r="E92" s="59">
        <v>0</v>
      </c>
      <c r="F92" s="69">
        <v>0</v>
      </c>
      <c r="G92" s="59">
        <v>0</v>
      </c>
      <c r="H92" s="69">
        <v>0</v>
      </c>
      <c r="I92" s="48">
        <f t="shared" si="4"/>
        <v>10.3043718</v>
      </c>
    </row>
    <row r="93" spans="1:9" s="16" customFormat="1" ht="14.25" customHeight="1">
      <c r="A93" s="68">
        <v>17</v>
      </c>
      <c r="B93" s="69" t="s">
        <v>152</v>
      </c>
      <c r="C93" s="59">
        <v>2</v>
      </c>
      <c r="D93" s="69">
        <v>2.1520000000000001</v>
      </c>
      <c r="E93" s="59">
        <v>3</v>
      </c>
      <c r="F93" s="69">
        <v>1.311148</v>
      </c>
      <c r="G93" s="59">
        <v>1</v>
      </c>
      <c r="H93" s="69">
        <v>6.79</v>
      </c>
      <c r="I93" s="48">
        <f t="shared" si="4"/>
        <v>10.253147999999999</v>
      </c>
    </row>
    <row r="94" spans="1:9" s="16" customFormat="1" ht="14.25" customHeight="1">
      <c r="A94" s="68">
        <v>18</v>
      </c>
      <c r="B94" s="69" t="s">
        <v>172</v>
      </c>
      <c r="C94" s="59">
        <v>0</v>
      </c>
      <c r="D94" s="69">
        <v>0</v>
      </c>
      <c r="E94" s="59">
        <v>2</v>
      </c>
      <c r="F94" s="69">
        <v>8.71828</v>
      </c>
      <c r="G94" s="59">
        <v>0</v>
      </c>
      <c r="H94" s="69">
        <v>0</v>
      </c>
      <c r="I94" s="48">
        <f t="shared" si="4"/>
        <v>8.71828</v>
      </c>
    </row>
    <row r="95" spans="1:9" s="16" customFormat="1" ht="14.25" customHeight="1">
      <c r="A95" s="68">
        <v>19</v>
      </c>
      <c r="B95" s="69" t="s">
        <v>161</v>
      </c>
      <c r="C95" s="59">
        <v>5</v>
      </c>
      <c r="D95" s="69">
        <v>5.4960589999999998</v>
      </c>
      <c r="E95" s="59">
        <v>0</v>
      </c>
      <c r="F95" s="69">
        <v>0</v>
      </c>
      <c r="G95" s="59">
        <v>3</v>
      </c>
      <c r="H95" s="69">
        <v>0.15964623</v>
      </c>
      <c r="I95" s="48">
        <f t="shared" si="4"/>
        <v>5.6557052299999997</v>
      </c>
    </row>
    <row r="96" spans="1:9" s="16" customFormat="1" ht="14.25" customHeight="1">
      <c r="A96" s="68">
        <v>20</v>
      </c>
      <c r="B96" s="46" t="s">
        <v>188</v>
      </c>
      <c r="C96" s="59">
        <v>2</v>
      </c>
      <c r="D96" s="69">
        <v>4.6553529999999999</v>
      </c>
      <c r="E96" s="59">
        <v>0</v>
      </c>
      <c r="F96" s="69">
        <v>0</v>
      </c>
      <c r="G96" s="59">
        <v>0</v>
      </c>
      <c r="H96" s="69">
        <v>0</v>
      </c>
      <c r="I96" s="48">
        <f t="shared" si="4"/>
        <v>4.6553529999999999</v>
      </c>
    </row>
    <row r="97" spans="1:9" s="16" customFormat="1" ht="14.25" customHeight="1">
      <c r="A97" s="68">
        <v>21</v>
      </c>
      <c r="B97" s="69" t="s">
        <v>197</v>
      </c>
      <c r="C97" s="59">
        <v>1</v>
      </c>
      <c r="D97" s="69">
        <v>1.26</v>
      </c>
      <c r="E97" s="59">
        <v>1</v>
      </c>
      <c r="F97" s="69">
        <v>1.7112149999999999</v>
      </c>
      <c r="G97" s="59">
        <v>1</v>
      </c>
      <c r="H97" s="69">
        <v>1.4069259999999999</v>
      </c>
      <c r="I97" s="48">
        <f t="shared" si="4"/>
        <v>4.3781409999999994</v>
      </c>
    </row>
    <row r="98" spans="1:9" s="16" customFormat="1" ht="14.25" customHeight="1">
      <c r="A98" s="68">
        <v>22</v>
      </c>
      <c r="B98" s="69" t="s">
        <v>170</v>
      </c>
      <c r="C98" s="59">
        <v>0</v>
      </c>
      <c r="D98" s="69">
        <v>0</v>
      </c>
      <c r="E98" s="59">
        <v>1</v>
      </c>
      <c r="F98" s="69">
        <v>3.4526979999999998</v>
      </c>
      <c r="G98" s="59">
        <v>0</v>
      </c>
      <c r="H98" s="69">
        <v>0</v>
      </c>
      <c r="I98" s="48">
        <f t="shared" si="4"/>
        <v>3.4526979999999998</v>
      </c>
    </row>
    <row r="99" spans="1:9" s="16" customFormat="1" ht="14.25" customHeight="1">
      <c r="A99" s="68">
        <v>23</v>
      </c>
      <c r="B99" s="69" t="s">
        <v>185</v>
      </c>
      <c r="C99" s="59">
        <v>0</v>
      </c>
      <c r="D99" s="69">
        <v>0</v>
      </c>
      <c r="E99" s="59">
        <v>1</v>
      </c>
      <c r="F99" s="69">
        <v>3.363772</v>
      </c>
      <c r="G99" s="59">
        <v>0</v>
      </c>
      <c r="H99" s="69">
        <v>0</v>
      </c>
      <c r="I99" s="48">
        <f t="shared" si="4"/>
        <v>3.363772</v>
      </c>
    </row>
    <row r="100" spans="1:9" s="16" customFormat="1" ht="14.25" customHeight="1">
      <c r="A100" s="68">
        <v>24</v>
      </c>
      <c r="B100" s="69" t="s">
        <v>169</v>
      </c>
      <c r="C100" s="59">
        <v>2</v>
      </c>
      <c r="D100" s="69">
        <v>2</v>
      </c>
      <c r="E100" s="59">
        <v>0</v>
      </c>
      <c r="F100" s="69">
        <v>0</v>
      </c>
      <c r="G100" s="59">
        <v>0</v>
      </c>
      <c r="H100" s="69">
        <v>0</v>
      </c>
      <c r="I100" s="48">
        <f t="shared" si="4"/>
        <v>2</v>
      </c>
    </row>
    <row r="101" spans="1:9" s="16" customFormat="1" ht="14.25" customHeight="1">
      <c r="A101" s="68">
        <v>25</v>
      </c>
      <c r="B101" s="69" t="s">
        <v>183</v>
      </c>
      <c r="C101" s="59">
        <v>0</v>
      </c>
      <c r="D101" s="69">
        <v>0</v>
      </c>
      <c r="E101" s="59">
        <v>1</v>
      </c>
      <c r="F101" s="69">
        <v>0.8219411875</v>
      </c>
      <c r="G101" s="59">
        <v>1</v>
      </c>
      <c r="H101" s="69">
        <v>8.233306E-2</v>
      </c>
      <c r="I101" s="48">
        <f t="shared" si="4"/>
        <v>0.90427424749999996</v>
      </c>
    </row>
    <row r="102" spans="1:9" s="16" customFormat="1" ht="14.25" customHeight="1">
      <c r="A102" s="68">
        <v>26</v>
      </c>
      <c r="B102" s="69" t="s">
        <v>159</v>
      </c>
      <c r="C102" s="59">
        <v>0</v>
      </c>
      <c r="D102" s="69">
        <v>0</v>
      </c>
      <c r="E102" s="59">
        <v>0</v>
      </c>
      <c r="F102" s="69">
        <v>0</v>
      </c>
      <c r="G102" s="59">
        <v>1</v>
      </c>
      <c r="H102" s="69">
        <v>0.4</v>
      </c>
      <c r="I102" s="48">
        <f t="shared" si="4"/>
        <v>0.4</v>
      </c>
    </row>
    <row r="103" spans="1:9" s="16" customFormat="1" ht="14.25" customHeight="1">
      <c r="A103" s="68">
        <v>27</v>
      </c>
      <c r="B103" s="69" t="s">
        <v>182</v>
      </c>
      <c r="C103" s="59">
        <v>0</v>
      </c>
      <c r="D103" s="69">
        <v>0</v>
      </c>
      <c r="E103" s="59">
        <v>0</v>
      </c>
      <c r="F103" s="69">
        <v>0</v>
      </c>
      <c r="G103" s="59">
        <v>1</v>
      </c>
      <c r="H103" s="69">
        <v>0.12999957000000001</v>
      </c>
      <c r="I103" s="48">
        <f t="shared" si="4"/>
        <v>0.12999957000000001</v>
      </c>
    </row>
    <row r="104" spans="1:9" s="16" customFormat="1" ht="14.25" customHeight="1">
      <c r="A104" s="68">
        <v>28</v>
      </c>
      <c r="B104" s="69" t="s">
        <v>164</v>
      </c>
      <c r="C104" s="59">
        <v>0</v>
      </c>
      <c r="D104" s="69">
        <v>0</v>
      </c>
      <c r="E104" s="59">
        <v>0</v>
      </c>
      <c r="F104" s="69">
        <v>0</v>
      </c>
      <c r="G104" s="59">
        <v>1</v>
      </c>
      <c r="H104" s="69">
        <v>8.3501800000000001E-2</v>
      </c>
      <c r="I104" s="48">
        <f t="shared" si="4"/>
        <v>8.3501800000000001E-2</v>
      </c>
    </row>
    <row r="105" spans="1:9" s="16" customFormat="1" ht="14.25" customHeight="1">
      <c r="A105" s="68">
        <v>29</v>
      </c>
      <c r="B105" s="69" t="s">
        <v>167</v>
      </c>
      <c r="C105" s="59">
        <v>0</v>
      </c>
      <c r="D105" s="69">
        <v>0</v>
      </c>
      <c r="E105" s="59">
        <v>0</v>
      </c>
      <c r="F105" s="69">
        <v>0</v>
      </c>
      <c r="G105" s="59">
        <v>2</v>
      </c>
      <c r="H105" s="69">
        <v>2.9466570000000001E-2</v>
      </c>
      <c r="I105" s="48">
        <f t="shared" si="4"/>
        <v>2.9466570000000001E-2</v>
      </c>
    </row>
    <row r="106" spans="1:9" s="16" customFormat="1" ht="14.25" customHeight="1">
      <c r="A106" s="68">
        <v>30</v>
      </c>
      <c r="B106" s="46" t="s">
        <v>186</v>
      </c>
      <c r="C106" s="59">
        <v>0</v>
      </c>
      <c r="D106" s="69">
        <v>0</v>
      </c>
      <c r="E106" s="59">
        <v>0</v>
      </c>
      <c r="F106" s="69">
        <v>0</v>
      </c>
      <c r="G106" s="59">
        <v>1</v>
      </c>
      <c r="H106" s="69">
        <v>2.1666589999999999E-2</v>
      </c>
      <c r="I106" s="48">
        <f t="shared" si="4"/>
        <v>2.1666589999999999E-2</v>
      </c>
    </row>
    <row r="107" spans="1:9" s="19" customFormat="1" ht="12.75">
      <c r="A107" s="147" t="s">
        <v>63</v>
      </c>
      <c r="B107" s="148"/>
      <c r="C107" s="75">
        <f t="shared" ref="C107:I107" si="5">SUM(C77:C106)</f>
        <v>103</v>
      </c>
      <c r="D107" s="76">
        <f t="shared" si="5"/>
        <v>387.95639919999996</v>
      </c>
      <c r="E107" s="75">
        <f t="shared" si="5"/>
        <v>71</v>
      </c>
      <c r="F107" s="76">
        <f t="shared" si="5"/>
        <v>1270.2599019062502</v>
      </c>
      <c r="G107" s="75">
        <f t="shared" si="5"/>
        <v>206</v>
      </c>
      <c r="H107" s="76">
        <f t="shared" si="5"/>
        <v>443.4982708550001</v>
      </c>
      <c r="I107" s="77">
        <f t="shared" si="5"/>
        <v>2101.7145719612499</v>
      </c>
    </row>
  </sheetData>
  <sortState ref="B78:I107">
    <sortCondition descending="1" ref="I78:I107"/>
  </sortState>
  <mergeCells count="10">
    <mergeCell ref="A1:I1"/>
    <mergeCell ref="A107:B107"/>
    <mergeCell ref="A5:I5"/>
    <mergeCell ref="A6:I6"/>
    <mergeCell ref="A24:B24"/>
    <mergeCell ref="A26:I26"/>
    <mergeCell ref="A27:I27"/>
    <mergeCell ref="A69:B69"/>
    <mergeCell ref="A73:I73"/>
    <mergeCell ref="A74:I74"/>
  </mergeCells>
  <conditionalFormatting sqref="B73">
    <cfRule type="duplicateValues" dxfId="9" priority="5" stopIfTrue="1"/>
    <cfRule type="duplicateValues" dxfId="8" priority="6" stopIfTrue="1"/>
  </conditionalFormatting>
  <conditionalFormatting sqref="B1:B1048576">
    <cfRule type="duplicateValues" dxfId="7" priority="1"/>
  </conditionalFormatting>
  <conditionalFormatting sqref="B77:B106">
    <cfRule type="duplicateValues" dxfId="6" priority="458" stopIfTrue="1"/>
  </conditionalFormatting>
  <conditionalFormatting sqref="B75:B65460 B3:B72">
    <cfRule type="duplicateValues" dxfId="5" priority="460" stopIfTrue="1"/>
    <cfRule type="duplicateValues" dxfId="4" priority="461" stopIfTrue="1"/>
  </conditionalFormatting>
  <conditionalFormatting sqref="B30:B68">
    <cfRule type="duplicateValues" dxfId="3" priority="553" stopIfTrue="1"/>
  </conditionalFormatting>
  <pageMargins left="0.43307086614173201" right="0.43307086614173201" top="0.77559055099999996" bottom="0.511811024" header="0.15748031496063" footer="0.31496062992126"/>
  <pageSetup paperSize="9" scale="75" fitToHeight="0" orientation="portrait" r:id="rId1"/>
  <headerFooter>
    <oddFooter>Page &amp;P of &amp;N</oddFooter>
  </headerFooter>
  <rowBreaks count="2" manualBreakCount="2">
    <brk id="25"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1"/>
  <sheetViews>
    <sheetView tabSelected="1" topLeftCell="A29" workbookViewId="0">
      <selection activeCell="G38" sqref="G38"/>
    </sheetView>
  </sheetViews>
  <sheetFormatPr defaultRowHeight="15.75"/>
  <cols>
    <col min="1" max="1" width="7.42578125" style="43" customWidth="1"/>
    <col min="2" max="2" width="51" style="22" customWidth="1"/>
    <col min="3" max="3" width="14.85546875" style="20" customWidth="1"/>
    <col min="4" max="4" width="16.42578125" style="23" customWidth="1"/>
    <col min="5" max="5" width="14.28515625" style="22" customWidth="1"/>
    <col min="6" max="9" width="9.140625" style="22"/>
    <col min="10" max="10" width="12.42578125" style="22" bestFit="1" customWidth="1"/>
    <col min="11" max="11" width="21" style="22" bestFit="1" customWidth="1"/>
    <col min="12" max="16384" width="9.140625" style="22"/>
  </cols>
  <sheetData>
    <row r="1" spans="1:5">
      <c r="A1" s="157" t="s">
        <v>276</v>
      </c>
      <c r="B1" s="157"/>
      <c r="C1" s="157"/>
      <c r="D1" s="157"/>
      <c r="E1" s="37"/>
    </row>
    <row r="3" spans="1:5" ht="15" customHeight="1">
      <c r="A3" s="160" t="s">
        <v>36</v>
      </c>
      <c r="B3" s="160"/>
      <c r="D3" s="21"/>
    </row>
    <row r="4" spans="1:5" ht="15" customHeight="1"/>
    <row r="5" spans="1:5" ht="15.75" customHeight="1">
      <c r="A5" s="159" t="s">
        <v>282</v>
      </c>
      <c r="B5" s="159"/>
      <c r="C5" s="159"/>
      <c r="D5" s="159"/>
    </row>
    <row r="6" spans="1:5" ht="15" customHeight="1">
      <c r="A6" s="161" t="s">
        <v>291</v>
      </c>
      <c r="B6" s="161"/>
      <c r="C6" s="161"/>
      <c r="D6" s="161"/>
    </row>
    <row r="7" spans="1:5" ht="15.75" customHeight="1"/>
    <row r="8" spans="1:5" ht="47.25" customHeight="1">
      <c r="A8" s="24" t="s">
        <v>202</v>
      </c>
      <c r="B8" s="25" t="s">
        <v>203</v>
      </c>
      <c r="C8" s="26" t="s">
        <v>204</v>
      </c>
      <c r="D8" s="27" t="s">
        <v>205</v>
      </c>
    </row>
    <row r="9" spans="1:5" ht="18" customHeight="1">
      <c r="A9" s="44">
        <v>1</v>
      </c>
      <c r="B9" s="28" t="s">
        <v>46</v>
      </c>
      <c r="C9" s="29">
        <v>15598</v>
      </c>
      <c r="D9" s="30">
        <v>245982.47638921</v>
      </c>
    </row>
    <row r="10" spans="1:5" ht="18" customHeight="1">
      <c r="A10" s="44">
        <v>2</v>
      </c>
      <c r="B10" s="28" t="s">
        <v>48</v>
      </c>
      <c r="C10" s="29">
        <v>1003</v>
      </c>
      <c r="D10" s="30">
        <v>62917.392807390002</v>
      </c>
    </row>
    <row r="11" spans="1:5" ht="18" customHeight="1">
      <c r="A11" s="44">
        <v>3</v>
      </c>
      <c r="B11" s="28" t="s">
        <v>45</v>
      </c>
      <c r="C11" s="29">
        <v>177</v>
      </c>
      <c r="D11" s="30">
        <v>36245.852685999998</v>
      </c>
    </row>
    <row r="12" spans="1:5" ht="18" customHeight="1">
      <c r="A12" s="44">
        <v>4</v>
      </c>
      <c r="B12" s="28" t="s">
        <v>50</v>
      </c>
      <c r="C12" s="29">
        <v>900</v>
      </c>
      <c r="D12" s="30">
        <v>12735.3705166</v>
      </c>
    </row>
    <row r="13" spans="1:5" ht="18" customHeight="1">
      <c r="A13" s="44">
        <v>5</v>
      </c>
      <c r="B13" s="28" t="s">
        <v>53</v>
      </c>
      <c r="C13" s="29">
        <v>1772</v>
      </c>
      <c r="D13" s="30">
        <v>10828.479496650001</v>
      </c>
    </row>
    <row r="14" spans="1:5" ht="18" customHeight="1">
      <c r="A14" s="44">
        <v>6</v>
      </c>
      <c r="B14" s="28" t="s">
        <v>47</v>
      </c>
      <c r="C14" s="29">
        <v>5614</v>
      </c>
      <c r="D14" s="30">
        <v>9119.6964843900005</v>
      </c>
    </row>
    <row r="15" spans="1:5" ht="18" customHeight="1">
      <c r="A15" s="44">
        <v>7</v>
      </c>
      <c r="B15" s="28" t="s">
        <v>51</v>
      </c>
      <c r="C15" s="29">
        <v>924</v>
      </c>
      <c r="D15" s="30">
        <v>5752.6961815699997</v>
      </c>
    </row>
    <row r="16" spans="1:5" ht="18" customHeight="1">
      <c r="A16" s="44">
        <v>8</v>
      </c>
      <c r="B16" s="28" t="s">
        <v>60</v>
      </c>
      <c r="C16" s="29">
        <v>109</v>
      </c>
      <c r="D16" s="30">
        <v>4900.3726729999998</v>
      </c>
    </row>
    <row r="17" spans="1:4" ht="18" customHeight="1">
      <c r="A17" s="44">
        <v>9</v>
      </c>
      <c r="B17" s="28" t="s">
        <v>56</v>
      </c>
      <c r="C17" s="29">
        <v>609</v>
      </c>
      <c r="D17" s="30">
        <v>4436.4923306000001</v>
      </c>
    </row>
    <row r="18" spans="1:4" ht="18" customHeight="1">
      <c r="A18" s="44">
        <v>10</v>
      </c>
      <c r="B18" s="28" t="s">
        <v>55</v>
      </c>
      <c r="C18" s="29">
        <v>2479</v>
      </c>
      <c r="D18" s="30">
        <v>4256.3012621099997</v>
      </c>
    </row>
    <row r="19" spans="1:4" ht="18" customHeight="1">
      <c r="A19" s="44">
        <v>11</v>
      </c>
      <c r="B19" s="28" t="s">
        <v>49</v>
      </c>
      <c r="C19" s="29">
        <v>3815</v>
      </c>
      <c r="D19" s="30">
        <v>4121.6778070199998</v>
      </c>
    </row>
    <row r="20" spans="1:4" ht="18" customHeight="1">
      <c r="A20" s="44">
        <v>12</v>
      </c>
      <c r="B20" s="28" t="s">
        <v>54</v>
      </c>
      <c r="C20" s="29">
        <v>517</v>
      </c>
      <c r="D20" s="30">
        <v>3729.9413327900002</v>
      </c>
    </row>
    <row r="21" spans="1:4" ht="18" customHeight="1">
      <c r="A21" s="44">
        <v>13</v>
      </c>
      <c r="B21" s="28" t="s">
        <v>61</v>
      </c>
      <c r="C21" s="29">
        <v>137</v>
      </c>
      <c r="D21" s="30">
        <v>3392.341938</v>
      </c>
    </row>
    <row r="22" spans="1:4" ht="18" customHeight="1">
      <c r="A22" s="44">
        <v>14</v>
      </c>
      <c r="B22" s="28" t="s">
        <v>58</v>
      </c>
      <c r="C22" s="29">
        <v>82</v>
      </c>
      <c r="D22" s="30">
        <v>2908.251319</v>
      </c>
    </row>
    <row r="23" spans="1:4" ht="18" customHeight="1">
      <c r="A23" s="44">
        <v>15</v>
      </c>
      <c r="B23" s="28" t="s">
        <v>59</v>
      </c>
      <c r="C23" s="29">
        <v>152</v>
      </c>
      <c r="D23" s="30">
        <v>1741.3354261400002</v>
      </c>
    </row>
    <row r="24" spans="1:4" ht="18" customHeight="1">
      <c r="A24" s="44">
        <v>16</v>
      </c>
      <c r="B24" s="28" t="s">
        <v>57</v>
      </c>
      <c r="C24" s="29">
        <v>522</v>
      </c>
      <c r="D24" s="30">
        <v>991.56926236000004</v>
      </c>
    </row>
    <row r="25" spans="1:4" ht="18" customHeight="1">
      <c r="A25" s="44">
        <v>17</v>
      </c>
      <c r="B25" s="28" t="s">
        <v>52</v>
      </c>
      <c r="C25" s="29">
        <v>80</v>
      </c>
      <c r="D25" s="30">
        <v>810.73098000000005</v>
      </c>
    </row>
    <row r="26" spans="1:4" ht="18" customHeight="1">
      <c r="A26" s="44">
        <v>18</v>
      </c>
      <c r="B26" s="28" t="s">
        <v>62</v>
      </c>
      <c r="C26" s="29">
        <v>145</v>
      </c>
      <c r="D26" s="30">
        <v>729.002206</v>
      </c>
    </row>
    <row r="27" spans="1:4">
      <c r="A27" s="44">
        <v>19</v>
      </c>
      <c r="B27" s="28" t="s">
        <v>206</v>
      </c>
      <c r="C27" s="29">
        <v>7</v>
      </c>
      <c r="D27" s="30">
        <v>11.071044000000001</v>
      </c>
    </row>
    <row r="28" spans="1:4" ht="17.25" customHeight="1">
      <c r="A28" s="158" t="s">
        <v>207</v>
      </c>
      <c r="B28" s="158"/>
      <c r="C28" s="32">
        <f>SUM(C9:C27)</f>
        <v>34642</v>
      </c>
      <c r="D28" s="33">
        <f>SUM(D9:D27)</f>
        <v>415611.05214282987</v>
      </c>
    </row>
    <row r="29" spans="1:4" ht="15.75" customHeight="1"/>
    <row r="30" spans="1:4" ht="12.75" customHeight="1"/>
    <row r="31" spans="1:4" ht="12.75" customHeight="1"/>
    <row r="32" spans="1:4" ht="12.75" customHeight="1"/>
    <row r="33" spans="1:4" ht="12.75" customHeight="1"/>
    <row r="34" spans="1:4" ht="24" customHeight="1">
      <c r="A34" s="159" t="s">
        <v>283</v>
      </c>
      <c r="B34" s="159"/>
      <c r="C34" s="159"/>
      <c r="D34" s="159"/>
    </row>
    <row r="35" spans="1:4" ht="12" customHeight="1">
      <c r="A35" s="162" t="str">
        <f>A6</f>
        <v>(Lũy kế các dự án còn hiệu lực đến ngày 20/01/2022)</v>
      </c>
      <c r="B35" s="162"/>
      <c r="C35" s="162"/>
      <c r="D35" s="162"/>
    </row>
    <row r="36" spans="1:4" ht="15.75" customHeight="1"/>
    <row r="37" spans="1:4" ht="47.25">
      <c r="A37" s="24" t="s">
        <v>202</v>
      </c>
      <c r="B37" s="25" t="s">
        <v>208</v>
      </c>
      <c r="C37" s="26" t="s">
        <v>204</v>
      </c>
      <c r="D37" s="27" t="s">
        <v>209</v>
      </c>
    </row>
    <row r="38" spans="1:4" ht="18" customHeight="1">
      <c r="A38" s="44">
        <v>1</v>
      </c>
      <c r="B38" s="28" t="s">
        <v>68</v>
      </c>
      <c r="C38" s="29">
        <v>9244</v>
      </c>
      <c r="D38" s="30">
        <v>77324.903201479989</v>
      </c>
    </row>
    <row r="39" spans="1:4" ht="18" customHeight="1">
      <c r="A39" s="44">
        <v>2</v>
      </c>
      <c r="B39" s="28" t="s">
        <v>65</v>
      </c>
      <c r="C39" s="29">
        <v>2851</v>
      </c>
      <c r="D39" s="30">
        <v>65239.852108719999</v>
      </c>
    </row>
    <row r="40" spans="1:4" ht="18" customHeight="1">
      <c r="A40" s="44">
        <v>3</v>
      </c>
      <c r="B40" s="28" t="s">
        <v>67</v>
      </c>
      <c r="C40" s="29">
        <v>4803</v>
      </c>
      <c r="D40" s="30">
        <v>63959.265562629997</v>
      </c>
    </row>
    <row r="41" spans="1:4" ht="18" customHeight="1">
      <c r="A41" s="44">
        <v>4</v>
      </c>
      <c r="B41" s="28" t="s">
        <v>69</v>
      </c>
      <c r="C41" s="29">
        <v>2847</v>
      </c>
      <c r="D41" s="30">
        <v>35394.901706590004</v>
      </c>
    </row>
    <row r="42" spans="1:4" ht="18" customHeight="1">
      <c r="A42" s="44">
        <v>5</v>
      </c>
      <c r="B42" s="28" t="s">
        <v>70</v>
      </c>
      <c r="C42" s="29">
        <v>2051</v>
      </c>
      <c r="D42" s="30">
        <v>28277.348798020001</v>
      </c>
    </row>
    <row r="43" spans="1:4" ht="18" customHeight="1">
      <c r="A43" s="44">
        <v>6</v>
      </c>
      <c r="B43" s="28" t="s">
        <v>71</v>
      </c>
      <c r="C43" s="29">
        <v>882</v>
      </c>
      <c r="D43" s="30">
        <v>22054.24284182</v>
      </c>
    </row>
    <row r="44" spans="1:4" ht="18" customHeight="1">
      <c r="A44" s="44">
        <v>7</v>
      </c>
      <c r="B44" s="28" t="s">
        <v>66</v>
      </c>
      <c r="C44" s="29">
        <v>3341</v>
      </c>
      <c r="D44" s="30">
        <v>21830.47002325</v>
      </c>
    </row>
    <row r="45" spans="1:4" ht="18" customHeight="1">
      <c r="A45" s="44">
        <v>8</v>
      </c>
      <c r="B45" s="28" t="s">
        <v>74</v>
      </c>
      <c r="C45" s="29">
        <v>380</v>
      </c>
      <c r="D45" s="30">
        <v>13541.6285862</v>
      </c>
    </row>
    <row r="46" spans="1:4" ht="18" customHeight="1">
      <c r="A46" s="44">
        <v>9</v>
      </c>
      <c r="B46" s="28" t="s">
        <v>77</v>
      </c>
      <c r="C46" s="29">
        <v>648</v>
      </c>
      <c r="D46" s="30">
        <v>13023.027310189997</v>
      </c>
    </row>
    <row r="47" spans="1:4" ht="18" customHeight="1">
      <c r="A47" s="44">
        <v>10</v>
      </c>
      <c r="B47" s="28" t="s">
        <v>72</v>
      </c>
      <c r="C47" s="29">
        <v>668</v>
      </c>
      <c r="D47" s="30">
        <v>12854.10775856</v>
      </c>
    </row>
    <row r="48" spans="1:4" ht="18" customHeight="1">
      <c r="A48" s="44">
        <v>11</v>
      </c>
      <c r="B48" s="28" t="s">
        <v>76</v>
      </c>
      <c r="C48" s="29">
        <v>1147</v>
      </c>
      <c r="D48" s="30">
        <v>10306.270590580001</v>
      </c>
    </row>
    <row r="49" spans="1:4" ht="18" customHeight="1">
      <c r="A49" s="44">
        <v>12</v>
      </c>
      <c r="B49" s="28" t="s">
        <v>80</v>
      </c>
      <c r="C49" s="29">
        <v>405</v>
      </c>
      <c r="D49" s="30">
        <v>8846.7530530000004</v>
      </c>
    </row>
    <row r="50" spans="1:4" ht="18" customHeight="1">
      <c r="A50" s="44">
        <v>13</v>
      </c>
      <c r="B50" s="28" t="s">
        <v>82</v>
      </c>
      <c r="C50" s="29">
        <v>126</v>
      </c>
      <c r="D50" s="30">
        <v>7048.9761179999996</v>
      </c>
    </row>
    <row r="51" spans="1:4" ht="18" customHeight="1">
      <c r="A51" s="44">
        <v>14</v>
      </c>
      <c r="B51" s="28" t="s">
        <v>84</v>
      </c>
      <c r="C51" s="29">
        <v>234</v>
      </c>
      <c r="D51" s="30">
        <v>4817.9462598299997</v>
      </c>
    </row>
    <row r="52" spans="1:4" ht="18" customHeight="1">
      <c r="A52" s="44">
        <v>15</v>
      </c>
      <c r="B52" s="28" t="s">
        <v>75</v>
      </c>
      <c r="C52" s="29">
        <v>451</v>
      </c>
      <c r="D52" s="30">
        <v>3992.7635641799998</v>
      </c>
    </row>
    <row r="53" spans="1:4" ht="18" customHeight="1">
      <c r="A53" s="44">
        <v>16</v>
      </c>
      <c r="B53" s="28" t="s">
        <v>79</v>
      </c>
      <c r="C53" s="29">
        <v>641</v>
      </c>
      <c r="D53" s="30">
        <v>3609.9586410000002</v>
      </c>
    </row>
    <row r="54" spans="1:4" ht="18" customHeight="1">
      <c r="A54" s="44">
        <v>17</v>
      </c>
      <c r="B54" s="28" t="s">
        <v>85</v>
      </c>
      <c r="C54" s="29">
        <v>417</v>
      </c>
      <c r="D54" s="30">
        <v>2291.8215632399997</v>
      </c>
    </row>
    <row r="55" spans="1:4" ht="18" customHeight="1">
      <c r="A55" s="44">
        <v>18</v>
      </c>
      <c r="B55" s="28" t="s">
        <v>86</v>
      </c>
      <c r="C55" s="29">
        <v>57</v>
      </c>
      <c r="D55" s="30">
        <v>2107.711969</v>
      </c>
    </row>
    <row r="56" spans="1:4" ht="18" customHeight="1">
      <c r="A56" s="44">
        <v>19</v>
      </c>
      <c r="B56" s="28" t="s">
        <v>78</v>
      </c>
      <c r="C56" s="29">
        <v>552</v>
      </c>
      <c r="D56" s="30">
        <v>1936.822545</v>
      </c>
    </row>
    <row r="57" spans="1:4" ht="18" customHeight="1">
      <c r="A57" s="44">
        <v>20</v>
      </c>
      <c r="B57" s="28" t="s">
        <v>83</v>
      </c>
      <c r="C57" s="29">
        <v>266</v>
      </c>
      <c r="D57" s="30">
        <v>1913.6596746600001</v>
      </c>
    </row>
    <row r="58" spans="1:4" ht="18" customHeight="1">
      <c r="A58" s="44">
        <v>21</v>
      </c>
      <c r="B58" s="28" t="s">
        <v>90</v>
      </c>
      <c r="C58" s="29">
        <v>183</v>
      </c>
      <c r="D58" s="30">
        <v>1855.00931378</v>
      </c>
    </row>
    <row r="59" spans="1:4" ht="18" customHeight="1">
      <c r="A59" s="44">
        <v>22</v>
      </c>
      <c r="B59" s="28" t="s">
        <v>106</v>
      </c>
      <c r="C59" s="29">
        <v>82</v>
      </c>
      <c r="D59" s="30">
        <v>1097.33392755</v>
      </c>
    </row>
    <row r="60" spans="1:4" ht="18" customHeight="1">
      <c r="A60" s="44">
        <v>23</v>
      </c>
      <c r="B60" s="28" t="s">
        <v>93</v>
      </c>
      <c r="C60" s="29">
        <v>20</v>
      </c>
      <c r="D60" s="30">
        <v>975.65800000000002</v>
      </c>
    </row>
    <row r="61" spans="1:4" ht="18" customHeight="1">
      <c r="A61" s="44">
        <v>24</v>
      </c>
      <c r="B61" s="28" t="s">
        <v>96</v>
      </c>
      <c r="C61" s="29">
        <v>151</v>
      </c>
      <c r="D61" s="30">
        <v>953.75478599999997</v>
      </c>
    </row>
    <row r="62" spans="1:4" ht="18" customHeight="1">
      <c r="A62" s="44">
        <v>25</v>
      </c>
      <c r="B62" s="28" t="s">
        <v>210</v>
      </c>
      <c r="C62" s="29">
        <v>157</v>
      </c>
      <c r="D62" s="30">
        <v>910.32289800000001</v>
      </c>
    </row>
    <row r="63" spans="1:4" ht="18" customHeight="1">
      <c r="A63" s="44">
        <v>26</v>
      </c>
      <c r="B63" s="28" t="s">
        <v>89</v>
      </c>
      <c r="C63" s="29">
        <v>314</v>
      </c>
      <c r="D63" s="30">
        <v>910.07203398000001</v>
      </c>
    </row>
    <row r="64" spans="1:4" ht="18" customHeight="1">
      <c r="A64" s="44">
        <v>27</v>
      </c>
      <c r="B64" s="28" t="s">
        <v>102</v>
      </c>
      <c r="C64" s="29">
        <v>29</v>
      </c>
      <c r="D64" s="30">
        <v>791.48255800000004</v>
      </c>
    </row>
    <row r="65" spans="1:4" ht="18" customHeight="1">
      <c r="A65" s="44">
        <v>28</v>
      </c>
      <c r="B65" s="28" t="s">
        <v>95</v>
      </c>
      <c r="C65" s="29">
        <v>86</v>
      </c>
      <c r="D65" s="30">
        <v>615.05562999999995</v>
      </c>
    </row>
    <row r="66" spans="1:4" ht="18" customHeight="1">
      <c r="A66" s="44">
        <v>29</v>
      </c>
      <c r="B66" s="28" t="s">
        <v>116</v>
      </c>
      <c r="C66" s="29">
        <v>101</v>
      </c>
      <c r="D66" s="30">
        <v>611.68688299999997</v>
      </c>
    </row>
    <row r="67" spans="1:4" ht="18" customHeight="1">
      <c r="A67" s="44">
        <v>30</v>
      </c>
      <c r="B67" s="28" t="s">
        <v>122</v>
      </c>
      <c r="C67" s="29">
        <v>22</v>
      </c>
      <c r="D67" s="30">
        <v>468.74292700000001</v>
      </c>
    </row>
    <row r="68" spans="1:4" ht="18" customHeight="1">
      <c r="A68" s="44">
        <v>31</v>
      </c>
      <c r="B68" s="28" t="s">
        <v>118</v>
      </c>
      <c r="C68" s="29">
        <v>95</v>
      </c>
      <c r="D68" s="30">
        <v>468.32152200000002</v>
      </c>
    </row>
    <row r="69" spans="1:4" ht="18" customHeight="1">
      <c r="A69" s="44">
        <v>32</v>
      </c>
      <c r="B69" s="28" t="s">
        <v>101</v>
      </c>
      <c r="C69" s="29">
        <v>146</v>
      </c>
      <c r="D69" s="30">
        <v>467.67260700000003</v>
      </c>
    </row>
    <row r="70" spans="1:4" ht="18" customHeight="1">
      <c r="A70" s="44">
        <v>33</v>
      </c>
      <c r="B70" s="28" t="s">
        <v>211</v>
      </c>
      <c r="C70" s="29">
        <v>58</v>
      </c>
      <c r="D70" s="30">
        <v>423.79425300000003</v>
      </c>
    </row>
    <row r="71" spans="1:4" ht="18" customHeight="1">
      <c r="A71" s="44">
        <v>34</v>
      </c>
      <c r="B71" s="28" t="s">
        <v>212</v>
      </c>
      <c r="C71" s="29">
        <v>12</v>
      </c>
      <c r="D71" s="30">
        <v>407.43466699999999</v>
      </c>
    </row>
    <row r="72" spans="1:4" ht="18" customHeight="1">
      <c r="A72" s="44">
        <v>35</v>
      </c>
      <c r="B72" s="28" t="s">
        <v>104</v>
      </c>
      <c r="C72" s="29">
        <v>132</v>
      </c>
      <c r="D72" s="30">
        <v>403.56793800000003</v>
      </c>
    </row>
    <row r="73" spans="1:4" ht="18" customHeight="1">
      <c r="A73" s="44">
        <v>36</v>
      </c>
      <c r="B73" s="28" t="s">
        <v>73</v>
      </c>
      <c r="C73" s="29">
        <v>26</v>
      </c>
      <c r="D73" s="30">
        <v>400.42631699999998</v>
      </c>
    </row>
    <row r="74" spans="1:4" ht="18" customHeight="1">
      <c r="A74" s="44">
        <v>37</v>
      </c>
      <c r="B74" s="28" t="s">
        <v>88</v>
      </c>
      <c r="C74" s="29">
        <v>13</v>
      </c>
      <c r="D74" s="30">
        <v>304.151589</v>
      </c>
    </row>
    <row r="75" spans="1:4" ht="18" customHeight="1">
      <c r="A75" s="44">
        <v>38</v>
      </c>
      <c r="B75" s="28" t="s">
        <v>87</v>
      </c>
      <c r="C75" s="29">
        <v>33</v>
      </c>
      <c r="D75" s="30">
        <v>297.46091300000001</v>
      </c>
    </row>
    <row r="76" spans="1:4" ht="18" customHeight="1">
      <c r="A76" s="44">
        <v>39</v>
      </c>
      <c r="B76" s="28" t="s">
        <v>113</v>
      </c>
      <c r="C76" s="29">
        <v>48</v>
      </c>
      <c r="D76" s="30">
        <v>209.73134400000001</v>
      </c>
    </row>
    <row r="77" spans="1:4" ht="18" customHeight="1">
      <c r="A77" s="44">
        <v>40</v>
      </c>
      <c r="B77" s="28" t="s">
        <v>125</v>
      </c>
      <c r="C77" s="29">
        <v>19</v>
      </c>
      <c r="D77" s="30">
        <v>193.968389</v>
      </c>
    </row>
    <row r="78" spans="1:4" ht="18" customHeight="1">
      <c r="A78" s="44">
        <v>41</v>
      </c>
      <c r="B78" s="28" t="s">
        <v>213</v>
      </c>
      <c r="C78" s="29">
        <v>51</v>
      </c>
      <c r="D78" s="30">
        <v>192.574623</v>
      </c>
    </row>
    <row r="79" spans="1:4" ht="18" customHeight="1">
      <c r="A79" s="44">
        <v>42</v>
      </c>
      <c r="B79" s="28" t="s">
        <v>81</v>
      </c>
      <c r="C79" s="29">
        <v>25</v>
      </c>
      <c r="D79" s="30">
        <v>181.29</v>
      </c>
    </row>
    <row r="80" spans="1:4" ht="18" customHeight="1">
      <c r="A80" s="44">
        <v>43</v>
      </c>
      <c r="B80" s="28" t="s">
        <v>214</v>
      </c>
      <c r="C80" s="29">
        <v>2</v>
      </c>
      <c r="D80" s="30">
        <v>172</v>
      </c>
    </row>
    <row r="81" spans="1:4" ht="18" customHeight="1">
      <c r="A81" s="44">
        <v>44</v>
      </c>
      <c r="B81" s="28" t="s">
        <v>114</v>
      </c>
      <c r="C81" s="29">
        <v>37</v>
      </c>
      <c r="D81" s="30">
        <v>147.536699</v>
      </c>
    </row>
    <row r="82" spans="1:4" ht="18" customHeight="1">
      <c r="A82" s="44">
        <v>45</v>
      </c>
      <c r="B82" s="28" t="s">
        <v>131</v>
      </c>
      <c r="C82" s="29">
        <v>14</v>
      </c>
      <c r="D82" s="30">
        <v>140.834979</v>
      </c>
    </row>
    <row r="83" spans="1:4" ht="18" customHeight="1">
      <c r="A83" s="44">
        <v>46</v>
      </c>
      <c r="B83" s="28" t="s">
        <v>121</v>
      </c>
      <c r="C83" s="29">
        <v>84</v>
      </c>
      <c r="D83" s="30">
        <v>134.32258899999999</v>
      </c>
    </row>
    <row r="84" spans="1:4" ht="18" customHeight="1">
      <c r="A84" s="44">
        <v>47</v>
      </c>
      <c r="B84" s="28" t="s">
        <v>215</v>
      </c>
      <c r="C84" s="29">
        <v>9</v>
      </c>
      <c r="D84" s="30">
        <v>109.313075</v>
      </c>
    </row>
    <row r="85" spans="1:4" ht="18" customHeight="1">
      <c r="A85" s="44">
        <v>48</v>
      </c>
      <c r="B85" s="28" t="s">
        <v>120</v>
      </c>
      <c r="C85" s="29">
        <v>41</v>
      </c>
      <c r="D85" s="30">
        <v>91.318871999999999</v>
      </c>
    </row>
    <row r="86" spans="1:4" ht="18" customHeight="1">
      <c r="A86" s="44">
        <v>49</v>
      </c>
      <c r="B86" s="28" t="s">
        <v>98</v>
      </c>
      <c r="C86" s="29">
        <v>37</v>
      </c>
      <c r="D86" s="30">
        <v>85.269188999999997</v>
      </c>
    </row>
    <row r="87" spans="1:4" ht="18" customHeight="1">
      <c r="A87" s="44">
        <v>50</v>
      </c>
      <c r="B87" s="28" t="s">
        <v>216</v>
      </c>
      <c r="C87" s="29">
        <v>4</v>
      </c>
      <c r="D87" s="30">
        <v>82.8</v>
      </c>
    </row>
    <row r="88" spans="1:4" ht="18" customHeight="1">
      <c r="A88" s="44">
        <v>51</v>
      </c>
      <c r="B88" s="28" t="s">
        <v>110</v>
      </c>
      <c r="C88" s="29">
        <v>10</v>
      </c>
      <c r="D88" s="30">
        <v>71.108528000000007</v>
      </c>
    </row>
    <row r="89" spans="1:4" ht="18" customHeight="1">
      <c r="A89" s="44">
        <v>52</v>
      </c>
      <c r="B89" s="28" t="s">
        <v>99</v>
      </c>
      <c r="C89" s="29">
        <v>28</v>
      </c>
      <c r="D89" s="30">
        <v>70.621988999999999</v>
      </c>
    </row>
    <row r="90" spans="1:4" ht="18" customHeight="1">
      <c r="A90" s="44">
        <v>53</v>
      </c>
      <c r="B90" s="28" t="s">
        <v>92</v>
      </c>
      <c r="C90" s="29">
        <v>32</v>
      </c>
      <c r="D90" s="30">
        <v>69.646738999999997</v>
      </c>
    </row>
    <row r="91" spans="1:4" ht="18" customHeight="1">
      <c r="A91" s="44">
        <v>54</v>
      </c>
      <c r="B91" s="28" t="s">
        <v>138</v>
      </c>
      <c r="C91" s="29">
        <v>20</v>
      </c>
      <c r="D91" s="30">
        <v>68.838667999999998</v>
      </c>
    </row>
    <row r="92" spans="1:4" ht="18" customHeight="1">
      <c r="A92" s="44">
        <v>55</v>
      </c>
      <c r="B92" s="28" t="s">
        <v>218</v>
      </c>
      <c r="C92" s="29">
        <v>4</v>
      </c>
      <c r="D92" s="30">
        <v>56.703420000000001</v>
      </c>
    </row>
    <row r="93" spans="1:4" ht="18" customHeight="1">
      <c r="A93" s="44">
        <v>56</v>
      </c>
      <c r="B93" s="28" t="s">
        <v>221</v>
      </c>
      <c r="C93" s="29">
        <v>16</v>
      </c>
      <c r="D93" s="30">
        <v>56.39</v>
      </c>
    </row>
    <row r="94" spans="1:4" ht="18" customHeight="1">
      <c r="A94" s="44">
        <v>57</v>
      </c>
      <c r="B94" s="28" t="s">
        <v>219</v>
      </c>
      <c r="C94" s="29">
        <v>5</v>
      </c>
      <c r="D94" s="30">
        <v>48.9</v>
      </c>
    </row>
    <row r="95" spans="1:4" ht="18" customHeight="1">
      <c r="A95" s="44">
        <v>58</v>
      </c>
      <c r="B95" s="28" t="s">
        <v>220</v>
      </c>
      <c r="C95" s="29">
        <v>1</v>
      </c>
      <c r="D95" s="30">
        <v>45</v>
      </c>
    </row>
    <row r="96" spans="1:4" ht="18" customHeight="1">
      <c r="A96" s="44">
        <v>59</v>
      </c>
      <c r="B96" s="28" t="s">
        <v>115</v>
      </c>
      <c r="C96" s="29">
        <v>29</v>
      </c>
      <c r="D96" s="30">
        <v>42.353127999999998</v>
      </c>
    </row>
    <row r="97" spans="1:4" ht="18" customHeight="1">
      <c r="A97" s="44">
        <v>60</v>
      </c>
      <c r="B97" s="28" t="s">
        <v>109</v>
      </c>
      <c r="C97" s="29">
        <v>25</v>
      </c>
      <c r="D97" s="30">
        <v>40.825952000000001</v>
      </c>
    </row>
    <row r="98" spans="1:4" ht="18" customHeight="1">
      <c r="A98" s="44">
        <v>61</v>
      </c>
      <c r="B98" s="28" t="s">
        <v>273</v>
      </c>
      <c r="C98" s="29">
        <v>1</v>
      </c>
      <c r="D98" s="30">
        <v>40.772531999999998</v>
      </c>
    </row>
    <row r="99" spans="1:4" ht="18" customHeight="1">
      <c r="A99" s="44">
        <v>62</v>
      </c>
      <c r="B99" s="28" t="s">
        <v>107</v>
      </c>
      <c r="C99" s="29">
        <v>3</v>
      </c>
      <c r="D99" s="30">
        <v>39.884999999999998</v>
      </c>
    </row>
    <row r="100" spans="1:4" ht="18" customHeight="1">
      <c r="A100" s="44">
        <v>63</v>
      </c>
      <c r="B100" s="28" t="s">
        <v>222</v>
      </c>
      <c r="C100" s="29">
        <v>9</v>
      </c>
      <c r="D100" s="30">
        <v>38.076000000000001</v>
      </c>
    </row>
    <row r="101" spans="1:4" ht="18" customHeight="1">
      <c r="A101" s="44">
        <v>64</v>
      </c>
      <c r="B101" s="28" t="s">
        <v>231</v>
      </c>
      <c r="C101" s="29">
        <v>3</v>
      </c>
      <c r="D101" s="30">
        <v>35.923756210000001</v>
      </c>
    </row>
    <row r="102" spans="1:4" ht="18" customHeight="1">
      <c r="A102" s="44">
        <v>65</v>
      </c>
      <c r="B102" s="28" t="s">
        <v>223</v>
      </c>
      <c r="C102" s="29">
        <v>1</v>
      </c>
      <c r="D102" s="30">
        <v>35</v>
      </c>
    </row>
    <row r="103" spans="1:4" ht="18" customHeight="1">
      <c r="A103" s="44">
        <v>66</v>
      </c>
      <c r="B103" s="28" t="s">
        <v>94</v>
      </c>
      <c r="C103" s="29">
        <v>63</v>
      </c>
      <c r="D103" s="30">
        <v>33.499555999999998</v>
      </c>
    </row>
    <row r="104" spans="1:4" ht="18" customHeight="1">
      <c r="A104" s="44">
        <v>67</v>
      </c>
      <c r="B104" s="28" t="s">
        <v>140</v>
      </c>
      <c r="C104" s="29">
        <v>3</v>
      </c>
      <c r="D104" s="30">
        <v>32.252552000000001</v>
      </c>
    </row>
    <row r="105" spans="1:4" ht="18" customHeight="1">
      <c r="A105" s="44">
        <v>68</v>
      </c>
      <c r="B105" s="28" t="s">
        <v>224</v>
      </c>
      <c r="C105" s="29">
        <v>11</v>
      </c>
      <c r="D105" s="30">
        <v>31.140467000000001</v>
      </c>
    </row>
    <row r="106" spans="1:4" ht="18" customHeight="1">
      <c r="A106" s="44">
        <v>69</v>
      </c>
      <c r="B106" s="28" t="s">
        <v>97</v>
      </c>
      <c r="C106" s="29">
        <v>26</v>
      </c>
      <c r="D106" s="30">
        <v>30.031144000000001</v>
      </c>
    </row>
    <row r="107" spans="1:4" ht="18" customHeight="1">
      <c r="A107" s="44">
        <v>70</v>
      </c>
      <c r="B107" s="28" t="s">
        <v>127</v>
      </c>
      <c r="C107" s="29">
        <v>7</v>
      </c>
      <c r="D107" s="30">
        <v>27.291781</v>
      </c>
    </row>
    <row r="108" spans="1:4" ht="18" customHeight="1">
      <c r="A108" s="44">
        <v>71</v>
      </c>
      <c r="B108" s="28" t="s">
        <v>111</v>
      </c>
      <c r="C108" s="29">
        <v>31</v>
      </c>
      <c r="D108" s="30">
        <v>23.73871334</v>
      </c>
    </row>
    <row r="109" spans="1:4" ht="18" customHeight="1">
      <c r="A109" s="44">
        <v>72</v>
      </c>
      <c r="B109" s="28" t="s">
        <v>225</v>
      </c>
      <c r="C109" s="29">
        <v>2</v>
      </c>
      <c r="D109" s="30">
        <v>22.5</v>
      </c>
    </row>
    <row r="110" spans="1:4" ht="18" customHeight="1">
      <c r="A110" s="44">
        <v>73</v>
      </c>
      <c r="B110" s="28" t="s">
        <v>143</v>
      </c>
      <c r="C110" s="29">
        <v>6</v>
      </c>
      <c r="D110" s="30">
        <v>21.004128000000001</v>
      </c>
    </row>
    <row r="111" spans="1:4" ht="18" customHeight="1">
      <c r="A111" s="44">
        <v>74</v>
      </c>
      <c r="B111" s="28" t="s">
        <v>226</v>
      </c>
      <c r="C111" s="29">
        <v>3</v>
      </c>
      <c r="D111" s="30">
        <v>20.774493</v>
      </c>
    </row>
    <row r="112" spans="1:4" ht="18" customHeight="1">
      <c r="A112" s="44">
        <v>75</v>
      </c>
      <c r="B112" s="28" t="s">
        <v>112</v>
      </c>
      <c r="C112" s="29">
        <v>3</v>
      </c>
      <c r="D112" s="30">
        <v>20.315000000000001</v>
      </c>
    </row>
    <row r="113" spans="1:11" ht="18" customHeight="1">
      <c r="A113" s="44">
        <v>76</v>
      </c>
      <c r="B113" s="28" t="s">
        <v>227</v>
      </c>
      <c r="C113" s="29">
        <v>5</v>
      </c>
      <c r="D113" s="30">
        <v>16.668061999999999</v>
      </c>
    </row>
    <row r="114" spans="1:11" ht="18" customHeight="1">
      <c r="A114" s="44">
        <v>77</v>
      </c>
      <c r="B114" s="28" t="s">
        <v>228</v>
      </c>
      <c r="C114" s="29">
        <v>2</v>
      </c>
      <c r="D114" s="30">
        <v>12.98</v>
      </c>
    </row>
    <row r="115" spans="1:11" ht="18" customHeight="1">
      <c r="A115" s="44">
        <v>78</v>
      </c>
      <c r="B115" s="28" t="s">
        <v>229</v>
      </c>
      <c r="C115" s="29">
        <v>2</v>
      </c>
      <c r="D115" s="30">
        <v>10.278</v>
      </c>
    </row>
    <row r="116" spans="1:11" ht="18" customHeight="1">
      <c r="A116" s="44">
        <v>79</v>
      </c>
      <c r="B116" s="28" t="s">
        <v>103</v>
      </c>
      <c r="C116" s="29">
        <v>7</v>
      </c>
      <c r="D116" s="30">
        <v>9.8663989999999995</v>
      </c>
    </row>
    <row r="117" spans="1:11" ht="18" customHeight="1">
      <c r="A117" s="44">
        <v>80</v>
      </c>
      <c r="B117" s="28" t="s">
        <v>130</v>
      </c>
      <c r="C117" s="29">
        <v>2</v>
      </c>
      <c r="D117" s="30">
        <v>8.0431500000000007</v>
      </c>
    </row>
    <row r="118" spans="1:11" ht="18" customHeight="1">
      <c r="A118" s="44">
        <v>81</v>
      </c>
      <c r="B118" s="28" t="s">
        <v>230</v>
      </c>
      <c r="C118" s="29">
        <v>4</v>
      </c>
      <c r="D118" s="30">
        <v>7.0309999999999997</v>
      </c>
    </row>
    <row r="119" spans="1:11" ht="18" customHeight="1">
      <c r="A119" s="44">
        <v>82</v>
      </c>
      <c r="B119" s="28" t="s">
        <v>136</v>
      </c>
      <c r="C119" s="29">
        <v>6</v>
      </c>
      <c r="D119" s="30">
        <v>3.8275060000000001</v>
      </c>
    </row>
    <row r="120" spans="1:11" ht="18" customHeight="1">
      <c r="A120" s="44">
        <v>83</v>
      </c>
      <c r="B120" s="28" t="s">
        <v>232</v>
      </c>
      <c r="C120" s="29">
        <v>1</v>
      </c>
      <c r="D120" s="30">
        <v>3.8</v>
      </c>
    </row>
    <row r="121" spans="1:11" ht="18" customHeight="1">
      <c r="A121" s="44">
        <v>84</v>
      </c>
      <c r="B121" s="28" t="s">
        <v>100</v>
      </c>
      <c r="C121" s="29">
        <v>39</v>
      </c>
      <c r="D121" s="30">
        <v>3.7752599999999998</v>
      </c>
    </row>
    <row r="122" spans="1:11" ht="18" customHeight="1">
      <c r="A122" s="44">
        <v>85</v>
      </c>
      <c r="B122" s="28" t="s">
        <v>233</v>
      </c>
      <c r="C122" s="29">
        <v>4</v>
      </c>
      <c r="D122" s="30">
        <v>3.2161849999999998</v>
      </c>
      <c r="E122" s="50"/>
    </row>
    <row r="123" spans="1:11" ht="18" customHeight="1">
      <c r="A123" s="44">
        <v>86</v>
      </c>
      <c r="B123" s="28" t="s">
        <v>234</v>
      </c>
      <c r="C123" s="29">
        <v>2</v>
      </c>
      <c r="D123" s="30">
        <v>3.1</v>
      </c>
      <c r="K123" s="49"/>
    </row>
    <row r="124" spans="1:11" ht="18" customHeight="1">
      <c r="A124" s="44">
        <v>87</v>
      </c>
      <c r="B124" s="28" t="s">
        <v>217</v>
      </c>
      <c r="C124" s="29">
        <v>2</v>
      </c>
      <c r="D124" s="30">
        <v>2.75</v>
      </c>
    </row>
    <row r="125" spans="1:11" ht="18" customHeight="1">
      <c r="A125" s="44">
        <v>88</v>
      </c>
      <c r="B125" s="28" t="s">
        <v>119</v>
      </c>
      <c r="C125" s="29">
        <v>17</v>
      </c>
      <c r="D125" s="30">
        <v>2.6226820000000002</v>
      </c>
    </row>
    <row r="126" spans="1:11" ht="18" customHeight="1">
      <c r="A126" s="44">
        <v>89</v>
      </c>
      <c r="B126" s="28" t="s">
        <v>235</v>
      </c>
      <c r="C126" s="29">
        <v>3</v>
      </c>
      <c r="D126" s="30">
        <v>2.27</v>
      </c>
    </row>
    <row r="127" spans="1:11" ht="18" customHeight="1">
      <c r="A127" s="44">
        <v>90</v>
      </c>
      <c r="B127" s="28" t="s">
        <v>236</v>
      </c>
      <c r="C127" s="29">
        <v>2</v>
      </c>
      <c r="D127" s="30">
        <v>1.5845</v>
      </c>
    </row>
    <row r="128" spans="1:11" ht="18" customHeight="1">
      <c r="A128" s="44">
        <v>91</v>
      </c>
      <c r="B128" s="28" t="s">
        <v>237</v>
      </c>
      <c r="C128" s="29">
        <v>3</v>
      </c>
      <c r="D128" s="30">
        <v>1.4043000000000001</v>
      </c>
    </row>
    <row r="129" spans="1:4" ht="18" customHeight="1">
      <c r="A129" s="44">
        <v>92</v>
      </c>
      <c r="B129" s="28" t="s">
        <v>108</v>
      </c>
      <c r="C129" s="29">
        <v>6</v>
      </c>
      <c r="D129" s="30">
        <v>1.2845420000000001</v>
      </c>
    </row>
    <row r="130" spans="1:4" ht="18" customHeight="1">
      <c r="A130" s="44">
        <v>93</v>
      </c>
      <c r="B130" s="28" t="s">
        <v>145</v>
      </c>
      <c r="C130" s="29">
        <v>3</v>
      </c>
      <c r="D130" s="30">
        <v>1.25</v>
      </c>
    </row>
    <row r="131" spans="1:4" ht="18" customHeight="1">
      <c r="A131" s="44">
        <v>94</v>
      </c>
      <c r="B131" s="28" t="s">
        <v>281</v>
      </c>
      <c r="C131" s="29">
        <v>1</v>
      </c>
      <c r="D131" s="30">
        <v>1.239743</v>
      </c>
    </row>
    <row r="132" spans="1:4" ht="18" customHeight="1">
      <c r="A132" s="44">
        <v>95</v>
      </c>
      <c r="B132" s="28" t="s">
        <v>238</v>
      </c>
      <c r="C132" s="29">
        <v>5</v>
      </c>
      <c r="D132" s="30">
        <v>1.2</v>
      </c>
    </row>
    <row r="133" spans="1:4" ht="18" customHeight="1">
      <c r="A133" s="44">
        <v>96</v>
      </c>
      <c r="B133" s="28" t="s">
        <v>239</v>
      </c>
      <c r="C133" s="29">
        <v>1</v>
      </c>
      <c r="D133" s="30">
        <v>1.192979</v>
      </c>
    </row>
    <row r="134" spans="1:4" ht="18" customHeight="1">
      <c r="A134" s="44">
        <v>97</v>
      </c>
      <c r="B134" s="28" t="s">
        <v>240</v>
      </c>
      <c r="C134" s="29">
        <v>3</v>
      </c>
      <c r="D134" s="30">
        <v>1.1000000000000001</v>
      </c>
    </row>
    <row r="135" spans="1:4" ht="18" customHeight="1">
      <c r="A135" s="44">
        <v>98</v>
      </c>
      <c r="B135" s="28" t="s">
        <v>132</v>
      </c>
      <c r="C135" s="29">
        <v>3</v>
      </c>
      <c r="D135" s="30">
        <v>1.07</v>
      </c>
    </row>
    <row r="136" spans="1:4" ht="18" customHeight="1">
      <c r="A136" s="44">
        <v>99</v>
      </c>
      <c r="B136" s="28" t="s">
        <v>241</v>
      </c>
      <c r="C136" s="29">
        <v>2</v>
      </c>
      <c r="D136" s="30">
        <v>1.0149999999999999</v>
      </c>
    </row>
    <row r="137" spans="1:4" ht="18" customHeight="1">
      <c r="A137" s="44">
        <v>100</v>
      </c>
      <c r="B137" s="28" t="s">
        <v>123</v>
      </c>
      <c r="C137" s="29">
        <v>4</v>
      </c>
      <c r="D137" s="30">
        <v>0.960287</v>
      </c>
    </row>
    <row r="138" spans="1:4" ht="18" customHeight="1">
      <c r="A138" s="44">
        <v>101</v>
      </c>
      <c r="B138" s="28" t="s">
        <v>133</v>
      </c>
      <c r="C138" s="29">
        <v>16</v>
      </c>
      <c r="D138" s="30">
        <v>0.87168800000000002</v>
      </c>
    </row>
    <row r="139" spans="1:4" ht="18" customHeight="1">
      <c r="A139" s="44">
        <v>102</v>
      </c>
      <c r="B139" s="28" t="s">
        <v>242</v>
      </c>
      <c r="C139" s="29">
        <v>1</v>
      </c>
      <c r="D139" s="30">
        <v>0.8</v>
      </c>
    </row>
    <row r="140" spans="1:4" ht="18" customHeight="1">
      <c r="A140" s="44">
        <v>103</v>
      </c>
      <c r="B140" s="28" t="s">
        <v>243</v>
      </c>
      <c r="C140" s="29">
        <v>6</v>
      </c>
      <c r="D140" s="30">
        <v>0.68899999999999995</v>
      </c>
    </row>
    <row r="141" spans="1:4" ht="18" customHeight="1">
      <c r="A141" s="44">
        <v>104</v>
      </c>
      <c r="B141" s="28" t="s">
        <v>277</v>
      </c>
      <c r="C141" s="29">
        <v>1</v>
      </c>
      <c r="D141" s="30">
        <v>0.6</v>
      </c>
    </row>
    <row r="142" spans="1:4" ht="18" customHeight="1">
      <c r="A142" s="44">
        <v>105</v>
      </c>
      <c r="B142" s="28" t="s">
        <v>128</v>
      </c>
      <c r="C142" s="29">
        <v>18</v>
      </c>
      <c r="D142" s="30">
        <v>0.56615199999999999</v>
      </c>
    </row>
    <row r="143" spans="1:4" ht="18" customHeight="1">
      <c r="A143" s="44">
        <v>106</v>
      </c>
      <c r="B143" s="28" t="s">
        <v>117</v>
      </c>
      <c r="C143" s="29">
        <v>5</v>
      </c>
      <c r="D143" s="30">
        <v>0.53370700000000004</v>
      </c>
    </row>
    <row r="144" spans="1:4" ht="18" customHeight="1">
      <c r="A144" s="44">
        <v>107</v>
      </c>
      <c r="B144" s="28" t="s">
        <v>134</v>
      </c>
      <c r="C144" s="29">
        <v>2</v>
      </c>
      <c r="D144" s="30">
        <v>0.50714300000000001</v>
      </c>
    </row>
    <row r="145" spans="1:4" ht="18" customHeight="1">
      <c r="A145" s="44">
        <v>108</v>
      </c>
      <c r="B145" s="28" t="s">
        <v>244</v>
      </c>
      <c r="C145" s="29">
        <v>1</v>
      </c>
      <c r="D145" s="30">
        <v>0.5</v>
      </c>
    </row>
    <row r="146" spans="1:4" ht="18" customHeight="1">
      <c r="A146" s="44">
        <v>109</v>
      </c>
      <c r="B146" s="28" t="s">
        <v>91</v>
      </c>
      <c r="C146" s="29">
        <v>3</v>
      </c>
      <c r="D146" s="30">
        <v>0.39200000000000002</v>
      </c>
    </row>
    <row r="147" spans="1:4" ht="18" customHeight="1">
      <c r="A147" s="44">
        <v>110</v>
      </c>
      <c r="B147" s="28" t="s">
        <v>137</v>
      </c>
      <c r="C147" s="29">
        <v>5</v>
      </c>
      <c r="D147" s="30">
        <v>0.34545500000000001</v>
      </c>
    </row>
    <row r="148" spans="1:4" ht="18" customHeight="1">
      <c r="A148" s="44">
        <v>111</v>
      </c>
      <c r="B148" s="28" t="s">
        <v>129</v>
      </c>
      <c r="C148" s="29">
        <v>2</v>
      </c>
      <c r="D148" s="30">
        <v>0.32</v>
      </c>
    </row>
    <row r="149" spans="1:4" ht="18" customHeight="1">
      <c r="A149" s="44">
        <v>112</v>
      </c>
      <c r="B149" s="28" t="s">
        <v>245</v>
      </c>
      <c r="C149" s="29">
        <v>3</v>
      </c>
      <c r="D149" s="30">
        <v>0.31282902000000001</v>
      </c>
    </row>
    <row r="150" spans="1:4" ht="18" customHeight="1">
      <c r="A150" s="44">
        <v>113</v>
      </c>
      <c r="B150" s="28" t="s">
        <v>139</v>
      </c>
      <c r="C150" s="29">
        <v>4</v>
      </c>
      <c r="D150" s="30">
        <v>0.29499999999999998</v>
      </c>
    </row>
    <row r="151" spans="1:4" ht="18" customHeight="1">
      <c r="A151" s="44">
        <v>114</v>
      </c>
      <c r="B151" s="28" t="s">
        <v>246</v>
      </c>
      <c r="C151" s="29">
        <v>5</v>
      </c>
      <c r="D151" s="30">
        <v>0.27500000000000002</v>
      </c>
    </row>
    <row r="152" spans="1:4" ht="18" customHeight="1">
      <c r="A152" s="44">
        <v>115</v>
      </c>
      <c r="B152" s="28" t="s">
        <v>135</v>
      </c>
      <c r="C152" s="29">
        <v>3</v>
      </c>
      <c r="D152" s="30">
        <v>0.247</v>
      </c>
    </row>
    <row r="153" spans="1:4" ht="18" customHeight="1">
      <c r="A153" s="44">
        <v>116</v>
      </c>
      <c r="B153" s="28" t="s">
        <v>247</v>
      </c>
      <c r="C153" s="29">
        <v>1</v>
      </c>
      <c r="D153" s="30">
        <v>0.22500000000000001</v>
      </c>
    </row>
    <row r="154" spans="1:4" ht="18" customHeight="1">
      <c r="A154" s="44">
        <v>117</v>
      </c>
      <c r="B154" s="28" t="s">
        <v>248</v>
      </c>
      <c r="C154" s="29">
        <v>1</v>
      </c>
      <c r="D154" s="30">
        <v>0.21</v>
      </c>
    </row>
    <row r="155" spans="1:4" ht="18" customHeight="1">
      <c r="A155" s="44">
        <v>118</v>
      </c>
      <c r="B155" s="28" t="s">
        <v>261</v>
      </c>
      <c r="C155" s="29">
        <v>4</v>
      </c>
      <c r="D155" s="30">
        <v>0.197795</v>
      </c>
    </row>
    <row r="156" spans="1:4" ht="18" customHeight="1">
      <c r="A156" s="44">
        <v>119</v>
      </c>
      <c r="B156" s="28" t="s">
        <v>144</v>
      </c>
      <c r="C156" s="29">
        <v>5</v>
      </c>
      <c r="D156" s="30">
        <v>0.19290499999999999</v>
      </c>
    </row>
    <row r="157" spans="1:4" ht="18" customHeight="1">
      <c r="A157" s="44">
        <v>120</v>
      </c>
      <c r="B157" s="28" t="s">
        <v>250</v>
      </c>
      <c r="C157" s="29">
        <v>2</v>
      </c>
      <c r="D157" s="30">
        <v>0.17185700000000001</v>
      </c>
    </row>
    <row r="158" spans="1:4" ht="18" customHeight="1">
      <c r="A158" s="44">
        <v>121</v>
      </c>
      <c r="B158" s="28" t="s">
        <v>251</v>
      </c>
      <c r="C158" s="29">
        <v>5</v>
      </c>
      <c r="D158" s="30">
        <v>0.15781999999999999</v>
      </c>
    </row>
    <row r="159" spans="1:4" ht="18" customHeight="1">
      <c r="A159" s="44">
        <v>122</v>
      </c>
      <c r="B159" s="28" t="s">
        <v>252</v>
      </c>
      <c r="C159" s="29">
        <v>2</v>
      </c>
      <c r="D159" s="30">
        <v>0.14291799999999999</v>
      </c>
    </row>
    <row r="160" spans="1:4" ht="18" customHeight="1">
      <c r="A160" s="44">
        <v>123</v>
      </c>
      <c r="B160" s="28" t="s">
        <v>255</v>
      </c>
      <c r="C160" s="29">
        <v>2</v>
      </c>
      <c r="D160" s="30">
        <v>0.129</v>
      </c>
    </row>
    <row r="161" spans="1:4" ht="18" customHeight="1">
      <c r="A161" s="44">
        <v>124</v>
      </c>
      <c r="B161" s="28" t="s">
        <v>141</v>
      </c>
      <c r="C161" s="29">
        <v>3</v>
      </c>
      <c r="D161" s="30">
        <v>0.1089</v>
      </c>
    </row>
    <row r="162" spans="1:4" ht="18" customHeight="1">
      <c r="A162" s="44">
        <v>125</v>
      </c>
      <c r="B162" s="28" t="s">
        <v>124</v>
      </c>
      <c r="C162" s="29">
        <v>5</v>
      </c>
      <c r="D162" s="30">
        <v>0.10526000000000001</v>
      </c>
    </row>
    <row r="163" spans="1:4" ht="18" customHeight="1">
      <c r="A163" s="44">
        <v>126</v>
      </c>
      <c r="B163" s="28" t="s">
        <v>253</v>
      </c>
      <c r="C163" s="29">
        <v>1</v>
      </c>
      <c r="D163" s="30">
        <v>0.1</v>
      </c>
    </row>
    <row r="164" spans="1:4" ht="18" customHeight="1">
      <c r="A164" s="44">
        <v>127</v>
      </c>
      <c r="B164" s="28" t="s">
        <v>254</v>
      </c>
      <c r="C164" s="29">
        <v>1</v>
      </c>
      <c r="D164" s="30">
        <v>0.1</v>
      </c>
    </row>
    <row r="165" spans="1:4" ht="18" customHeight="1">
      <c r="A165" s="44">
        <v>128</v>
      </c>
      <c r="B165" s="28" t="s">
        <v>126</v>
      </c>
      <c r="C165" s="29">
        <v>6</v>
      </c>
      <c r="D165" s="30">
        <v>8.8499999999999995E-2</v>
      </c>
    </row>
    <row r="166" spans="1:4" ht="18" customHeight="1">
      <c r="A166" s="44">
        <v>129</v>
      </c>
      <c r="B166" s="28" t="s">
        <v>249</v>
      </c>
      <c r="C166" s="29">
        <v>1</v>
      </c>
      <c r="D166" s="30">
        <v>8.6999999999999994E-2</v>
      </c>
    </row>
    <row r="167" spans="1:4" ht="18" customHeight="1">
      <c r="A167" s="44">
        <v>130</v>
      </c>
      <c r="B167" s="28" t="s">
        <v>256</v>
      </c>
      <c r="C167" s="29">
        <v>4</v>
      </c>
      <c r="D167" s="30">
        <v>8.1382999999999997E-2</v>
      </c>
    </row>
    <row r="168" spans="1:4" ht="18" customHeight="1">
      <c r="A168" s="44">
        <v>131</v>
      </c>
      <c r="B168" s="28" t="s">
        <v>257</v>
      </c>
      <c r="C168" s="29">
        <v>1</v>
      </c>
      <c r="D168" s="30">
        <v>7.0935999999999999E-2</v>
      </c>
    </row>
    <row r="169" spans="1:4" ht="18" customHeight="1">
      <c r="A169" s="44">
        <v>132</v>
      </c>
      <c r="B169" s="28" t="s">
        <v>258</v>
      </c>
      <c r="C169" s="29">
        <v>2</v>
      </c>
      <c r="D169" s="30">
        <v>3.9399999999999998E-2</v>
      </c>
    </row>
    <row r="170" spans="1:4" ht="18" customHeight="1">
      <c r="A170" s="44">
        <v>133</v>
      </c>
      <c r="B170" s="28" t="s">
        <v>259</v>
      </c>
      <c r="C170" s="29">
        <v>1</v>
      </c>
      <c r="D170" s="30">
        <v>3.3184999999999999E-2</v>
      </c>
    </row>
    <row r="171" spans="1:4" ht="18" customHeight="1">
      <c r="A171" s="44">
        <v>134</v>
      </c>
      <c r="B171" s="28" t="s">
        <v>280</v>
      </c>
      <c r="C171" s="29">
        <v>1</v>
      </c>
      <c r="D171" s="30">
        <v>2.4464E-2</v>
      </c>
    </row>
    <row r="172" spans="1:4" ht="18" customHeight="1">
      <c r="A172" s="44">
        <v>135</v>
      </c>
      <c r="B172" s="28" t="s">
        <v>260</v>
      </c>
      <c r="C172" s="29">
        <v>1</v>
      </c>
      <c r="D172" s="30">
        <v>0.02</v>
      </c>
    </row>
    <row r="173" spans="1:4" ht="18" customHeight="1">
      <c r="A173" s="44">
        <v>136</v>
      </c>
      <c r="B173" s="28" t="s">
        <v>262</v>
      </c>
      <c r="C173" s="29">
        <v>1</v>
      </c>
      <c r="D173" s="30">
        <v>1.2305999999999999E-2</v>
      </c>
    </row>
    <row r="174" spans="1:4" ht="18" customHeight="1">
      <c r="A174" s="44">
        <v>137</v>
      </c>
      <c r="B174" s="28" t="s">
        <v>278</v>
      </c>
      <c r="C174" s="29">
        <v>1</v>
      </c>
      <c r="D174" s="30">
        <v>0.01</v>
      </c>
    </row>
    <row r="175" spans="1:4" ht="18" customHeight="1">
      <c r="A175" s="44">
        <v>138</v>
      </c>
      <c r="B175" s="28" t="s">
        <v>142</v>
      </c>
      <c r="C175" s="29">
        <v>1</v>
      </c>
      <c r="D175" s="30">
        <v>0.01</v>
      </c>
    </row>
    <row r="176" spans="1:4" ht="18" customHeight="1">
      <c r="A176" s="44">
        <v>139</v>
      </c>
      <c r="B176" s="28" t="s">
        <v>105</v>
      </c>
      <c r="C176" s="29">
        <v>1</v>
      </c>
      <c r="D176" s="30">
        <v>0.01</v>
      </c>
    </row>
    <row r="177" spans="1:4" ht="18" customHeight="1">
      <c r="A177" s="44">
        <v>140</v>
      </c>
      <c r="B177" s="28" t="s">
        <v>279</v>
      </c>
      <c r="C177" s="29">
        <v>1</v>
      </c>
      <c r="D177" s="30">
        <v>5.0000000000000001E-3</v>
      </c>
    </row>
    <row r="178" spans="1:4" ht="18" customHeight="1">
      <c r="A178" s="158" t="s">
        <v>207</v>
      </c>
      <c r="B178" s="158"/>
      <c r="C178" s="32">
        <f>SUM(C38:C177)</f>
        <v>34642</v>
      </c>
      <c r="D178" s="33">
        <f>SUM(D38:D177)</f>
        <v>415611.05214282998</v>
      </c>
    </row>
    <row r="179" spans="1:4" ht="15" customHeight="1">
      <c r="A179" s="34"/>
      <c r="B179" s="34"/>
      <c r="C179" s="35"/>
      <c r="D179" s="36"/>
    </row>
    <row r="180" spans="1:4" ht="15.75" customHeight="1">
      <c r="A180" s="159" t="s">
        <v>284</v>
      </c>
      <c r="B180" s="159"/>
      <c r="C180" s="159"/>
      <c r="D180" s="159"/>
    </row>
    <row r="181" spans="1:4" ht="15.75" customHeight="1">
      <c r="A181" s="159" t="str">
        <f>A6</f>
        <v>(Lũy kế các dự án còn hiệu lực đến ngày 20/01/2022)</v>
      </c>
      <c r="B181" s="159"/>
      <c r="C181" s="159"/>
      <c r="D181" s="159"/>
    </row>
    <row r="182" spans="1:4" ht="19.5" customHeight="1"/>
    <row r="183" spans="1:4" ht="47.25">
      <c r="A183" s="24" t="s">
        <v>202</v>
      </c>
      <c r="B183" s="25" t="s">
        <v>263</v>
      </c>
      <c r="C183" s="26" t="s">
        <v>204</v>
      </c>
      <c r="D183" s="27" t="s">
        <v>209</v>
      </c>
    </row>
    <row r="184" spans="1:4" ht="19.5" customHeight="1">
      <c r="A184" s="44">
        <v>1</v>
      </c>
      <c r="B184" s="28" t="s">
        <v>148</v>
      </c>
      <c r="C184" s="29">
        <v>10474</v>
      </c>
      <c r="D184" s="30">
        <v>52856.938187349995</v>
      </c>
    </row>
    <row r="185" spans="1:4" ht="19.5" customHeight="1">
      <c r="A185" s="44">
        <v>2</v>
      </c>
      <c r="B185" s="28" t="s">
        <v>151</v>
      </c>
      <c r="C185" s="29">
        <v>4028</v>
      </c>
      <c r="D185" s="30">
        <v>37751.759779920001</v>
      </c>
    </row>
    <row r="186" spans="1:4" ht="19.5" customHeight="1">
      <c r="A186" s="44">
        <v>3</v>
      </c>
      <c r="B186" s="28" t="s">
        <v>150</v>
      </c>
      <c r="C186" s="29">
        <v>6737</v>
      </c>
      <c r="D186" s="30">
        <v>37138.764086699994</v>
      </c>
    </row>
    <row r="187" spans="1:4" ht="19.5" customHeight="1">
      <c r="A187" s="44">
        <v>4</v>
      </c>
      <c r="B187" s="28" t="s">
        <v>152</v>
      </c>
      <c r="C187" s="29">
        <v>518</v>
      </c>
      <c r="D187" s="30">
        <v>32902.655544000001</v>
      </c>
    </row>
    <row r="188" spans="1:4" ht="19.5" customHeight="1">
      <c r="A188" s="44">
        <v>5</v>
      </c>
      <c r="B188" s="28" t="s">
        <v>153</v>
      </c>
      <c r="C188" s="29">
        <v>1792</v>
      </c>
      <c r="D188" s="30">
        <v>32769.151330730005</v>
      </c>
    </row>
    <row r="189" spans="1:4" ht="19.5" customHeight="1">
      <c r="A189" s="44">
        <v>6</v>
      </c>
      <c r="B189" s="28" t="s">
        <v>154</v>
      </c>
      <c r="C189" s="29">
        <v>905</v>
      </c>
      <c r="D189" s="30">
        <v>23431.864020150002</v>
      </c>
    </row>
    <row r="190" spans="1:4" ht="19.5" customHeight="1">
      <c r="A190" s="44">
        <v>7</v>
      </c>
      <c r="B190" s="28" t="s">
        <v>155</v>
      </c>
      <c r="C190" s="29">
        <v>1720</v>
      </c>
      <c r="D190" s="30">
        <v>21430.734280429999</v>
      </c>
    </row>
    <row r="191" spans="1:4" ht="19.5" customHeight="1">
      <c r="A191" s="44">
        <v>8</v>
      </c>
      <c r="B191" s="28" t="s">
        <v>159</v>
      </c>
      <c r="C191" s="29">
        <v>168</v>
      </c>
      <c r="D191" s="30">
        <v>14704.5957</v>
      </c>
    </row>
    <row r="192" spans="1:4" ht="19.5" customHeight="1">
      <c r="A192" s="44">
        <v>9</v>
      </c>
      <c r="B192" s="28" t="s">
        <v>158</v>
      </c>
      <c r="C192" s="29">
        <v>1263</v>
      </c>
      <c r="D192" s="30">
        <v>12374.228483770001</v>
      </c>
    </row>
    <row r="193" spans="1:5" ht="19.5" customHeight="1">
      <c r="A193" s="44">
        <v>10</v>
      </c>
      <c r="B193" s="28" t="s">
        <v>191</v>
      </c>
      <c r="C193" s="29">
        <v>79</v>
      </c>
      <c r="D193" s="30">
        <v>11739.238461999999</v>
      </c>
    </row>
    <row r="194" spans="1:5" ht="19.5" customHeight="1">
      <c r="A194" s="44">
        <v>11</v>
      </c>
      <c r="B194" s="28" t="s">
        <v>170</v>
      </c>
      <c r="C194" s="29">
        <v>193</v>
      </c>
      <c r="D194" s="30">
        <v>8920.9702870000001</v>
      </c>
    </row>
    <row r="195" spans="1:5" ht="19.5" customHeight="1">
      <c r="A195" s="44">
        <v>12</v>
      </c>
      <c r="B195" s="28" t="s">
        <v>162</v>
      </c>
      <c r="C195" s="29">
        <v>493</v>
      </c>
      <c r="D195" s="30">
        <v>8849.8369838300005</v>
      </c>
    </row>
    <row r="196" spans="1:5" ht="19.5" customHeight="1">
      <c r="A196" s="44">
        <v>13</v>
      </c>
      <c r="B196" s="28" t="s">
        <v>149</v>
      </c>
      <c r="C196" s="29">
        <v>350</v>
      </c>
      <c r="D196" s="30">
        <v>8523.5144318499988</v>
      </c>
    </row>
    <row r="197" spans="1:5" ht="19.5" customHeight="1">
      <c r="A197" s="44">
        <v>14</v>
      </c>
      <c r="B197" s="28" t="s">
        <v>160</v>
      </c>
      <c r="C197" s="29">
        <v>570</v>
      </c>
      <c r="D197" s="30">
        <v>8506.0804396700005</v>
      </c>
    </row>
    <row r="198" spans="1:5" ht="19.5" customHeight="1">
      <c r="A198" s="44">
        <v>15</v>
      </c>
      <c r="B198" s="28" t="s">
        <v>177</v>
      </c>
      <c r="C198" s="29">
        <v>154</v>
      </c>
      <c r="D198" s="30">
        <v>8019.1796342399994</v>
      </c>
    </row>
    <row r="199" spans="1:5" ht="19.5" customHeight="1">
      <c r="A199" s="44">
        <v>16</v>
      </c>
      <c r="B199" s="28" t="s">
        <v>169</v>
      </c>
      <c r="C199" s="29">
        <v>479</v>
      </c>
      <c r="D199" s="30">
        <v>6507.0961660499997</v>
      </c>
    </row>
    <row r="200" spans="1:5" ht="19.5" customHeight="1">
      <c r="A200" s="44">
        <v>17</v>
      </c>
      <c r="B200" s="28" t="s">
        <v>167</v>
      </c>
      <c r="C200" s="29">
        <v>221</v>
      </c>
      <c r="D200" s="30">
        <v>6058.3577400000004</v>
      </c>
    </row>
    <row r="201" spans="1:5" ht="19.5" customHeight="1">
      <c r="A201" s="44">
        <v>18</v>
      </c>
      <c r="B201" s="28" t="s">
        <v>156</v>
      </c>
      <c r="C201" s="29">
        <v>515</v>
      </c>
      <c r="D201" s="30">
        <v>5992.6931473600007</v>
      </c>
    </row>
    <row r="202" spans="1:5" ht="19.5" customHeight="1">
      <c r="A202" s="44">
        <v>19</v>
      </c>
      <c r="B202" s="28" t="s">
        <v>161</v>
      </c>
      <c r="C202" s="29">
        <v>896</v>
      </c>
      <c r="D202" s="30">
        <v>5937.9332119700002</v>
      </c>
    </row>
    <row r="203" spans="1:5" ht="19.5" customHeight="1">
      <c r="A203" s="44">
        <v>20</v>
      </c>
      <c r="B203" s="28" t="s">
        <v>157</v>
      </c>
      <c r="C203" s="29">
        <v>359</v>
      </c>
      <c r="D203" s="30">
        <v>4868.1330289999996</v>
      </c>
    </row>
    <row r="204" spans="1:5" ht="19.5" customHeight="1">
      <c r="A204" s="44">
        <v>21</v>
      </c>
      <c r="B204" s="28" t="s">
        <v>182</v>
      </c>
      <c r="C204" s="29">
        <v>62</v>
      </c>
      <c r="D204" s="30">
        <v>4808.1487079999997</v>
      </c>
      <c r="E204" s="31"/>
    </row>
    <row r="205" spans="1:5" ht="19.5" customHeight="1">
      <c r="A205" s="44">
        <v>22</v>
      </c>
      <c r="B205" s="28" t="s">
        <v>147</v>
      </c>
      <c r="C205" s="29">
        <v>14</v>
      </c>
      <c r="D205" s="30">
        <v>4551.0056050000003</v>
      </c>
    </row>
    <row r="206" spans="1:5" ht="19.5" customHeight="1">
      <c r="A206" s="44">
        <v>23</v>
      </c>
      <c r="B206" s="28" t="s">
        <v>186</v>
      </c>
      <c r="C206" s="29">
        <v>118</v>
      </c>
      <c r="D206" s="30">
        <v>4394.326231</v>
      </c>
    </row>
    <row r="207" spans="1:5" ht="19.5" customHeight="1">
      <c r="A207" s="44">
        <v>24</v>
      </c>
      <c r="B207" s="28" t="s">
        <v>181</v>
      </c>
      <c r="C207" s="29">
        <v>125</v>
      </c>
      <c r="D207" s="30">
        <v>4066.6971389999999</v>
      </c>
    </row>
    <row r="208" spans="1:5" ht="19.5" customHeight="1">
      <c r="A208" s="44">
        <v>25</v>
      </c>
      <c r="B208" s="28" t="s">
        <v>174</v>
      </c>
      <c r="C208" s="29">
        <v>155</v>
      </c>
      <c r="D208" s="30">
        <v>3822.268341</v>
      </c>
    </row>
    <row r="209" spans="1:4" ht="19.5" customHeight="1">
      <c r="A209" s="44">
        <v>26</v>
      </c>
      <c r="B209" s="28" t="s">
        <v>163</v>
      </c>
      <c r="C209" s="29">
        <v>381</v>
      </c>
      <c r="D209" s="30">
        <v>3695.3679233500002</v>
      </c>
    </row>
    <row r="210" spans="1:4" ht="19.5" customHeight="1">
      <c r="A210" s="44">
        <v>27</v>
      </c>
      <c r="B210" s="28" t="s">
        <v>164</v>
      </c>
      <c r="C210" s="29">
        <v>123</v>
      </c>
      <c r="D210" s="30">
        <v>3659.892887</v>
      </c>
    </row>
    <row r="211" spans="1:4" ht="19.5" customHeight="1">
      <c r="A211" s="44">
        <v>28</v>
      </c>
      <c r="B211" s="28" t="s">
        <v>171</v>
      </c>
      <c r="C211" s="29">
        <v>43</v>
      </c>
      <c r="D211" s="30">
        <v>3344.314539</v>
      </c>
    </row>
    <row r="212" spans="1:4" ht="19.5" customHeight="1">
      <c r="A212" s="44">
        <v>29</v>
      </c>
      <c r="B212" s="28" t="s">
        <v>173</v>
      </c>
      <c r="C212" s="29">
        <v>128</v>
      </c>
      <c r="D212" s="30">
        <v>2885.038063</v>
      </c>
    </row>
    <row r="213" spans="1:4" ht="19.5" customHeight="1">
      <c r="A213" s="44">
        <v>30</v>
      </c>
      <c r="B213" s="28" t="s">
        <v>264</v>
      </c>
      <c r="C213" s="29">
        <v>50</v>
      </c>
      <c r="D213" s="30">
        <v>2768.6918150000001</v>
      </c>
    </row>
    <row r="214" spans="1:4" ht="19.5" customHeight="1">
      <c r="A214" s="44">
        <v>31</v>
      </c>
      <c r="B214" s="28" t="s">
        <v>168</v>
      </c>
      <c r="C214" s="29">
        <v>212</v>
      </c>
      <c r="D214" s="30">
        <v>2594.3075530000001</v>
      </c>
    </row>
    <row r="215" spans="1:4" ht="19.5" customHeight="1">
      <c r="A215" s="44">
        <v>32</v>
      </c>
      <c r="B215" s="28" t="s">
        <v>268</v>
      </c>
      <c r="C215" s="29">
        <v>26</v>
      </c>
      <c r="D215" s="30">
        <v>2526.812461</v>
      </c>
    </row>
    <row r="216" spans="1:4" ht="19.5" customHeight="1">
      <c r="A216" s="44">
        <v>33</v>
      </c>
      <c r="B216" s="28" t="s">
        <v>197</v>
      </c>
      <c r="C216" s="29">
        <v>86</v>
      </c>
      <c r="D216" s="30">
        <v>2054.6716390000001</v>
      </c>
    </row>
    <row r="217" spans="1:4" ht="19.5" customHeight="1">
      <c r="A217" s="44">
        <v>34</v>
      </c>
      <c r="B217" s="28" t="s">
        <v>195</v>
      </c>
      <c r="C217" s="29">
        <v>53</v>
      </c>
      <c r="D217" s="30">
        <v>2035.9602809999999</v>
      </c>
    </row>
    <row r="218" spans="1:4" ht="19.5" customHeight="1">
      <c r="A218" s="44">
        <v>35</v>
      </c>
      <c r="B218" s="28" t="s">
        <v>165</v>
      </c>
      <c r="C218" s="29">
        <v>59</v>
      </c>
      <c r="D218" s="30">
        <v>2024.4202949999999</v>
      </c>
    </row>
    <row r="219" spans="1:4" ht="19.5" customHeight="1">
      <c r="A219" s="44">
        <v>36</v>
      </c>
      <c r="B219" s="28" t="s">
        <v>180</v>
      </c>
      <c r="C219" s="29">
        <v>107</v>
      </c>
      <c r="D219" s="30">
        <v>1977.3576423999998</v>
      </c>
    </row>
    <row r="220" spans="1:4" ht="19.5" customHeight="1">
      <c r="A220" s="44">
        <v>37</v>
      </c>
      <c r="B220" s="28" t="s">
        <v>175</v>
      </c>
      <c r="C220" s="29">
        <v>55</v>
      </c>
      <c r="D220" s="30">
        <v>1728.3028280000001</v>
      </c>
    </row>
    <row r="221" spans="1:4" ht="19.5" customHeight="1">
      <c r="A221" s="44">
        <v>38</v>
      </c>
      <c r="B221" s="28" t="s">
        <v>193</v>
      </c>
      <c r="C221" s="29">
        <v>64</v>
      </c>
      <c r="D221" s="30">
        <v>1584.3807335500001</v>
      </c>
    </row>
    <row r="222" spans="1:4" ht="19.5" customHeight="1">
      <c r="A222" s="44">
        <v>39</v>
      </c>
      <c r="B222" s="28" t="s">
        <v>176</v>
      </c>
      <c r="C222" s="29">
        <v>89</v>
      </c>
      <c r="D222" s="30">
        <v>1584.310876</v>
      </c>
    </row>
    <row r="223" spans="1:4" ht="19.5" customHeight="1">
      <c r="A223" s="44">
        <v>40</v>
      </c>
      <c r="B223" s="28" t="s">
        <v>166</v>
      </c>
      <c r="C223" s="29">
        <v>104</v>
      </c>
      <c r="D223" s="30">
        <v>1358.321197</v>
      </c>
    </row>
    <row r="224" spans="1:4" ht="19.5" customHeight="1">
      <c r="A224" s="44">
        <v>41</v>
      </c>
      <c r="B224" s="28" t="s">
        <v>179</v>
      </c>
      <c r="C224" s="29">
        <v>97</v>
      </c>
      <c r="D224" s="30">
        <v>1188.28647028</v>
      </c>
    </row>
    <row r="225" spans="1:4" ht="19.5" customHeight="1">
      <c r="A225" s="44">
        <v>42</v>
      </c>
      <c r="B225" s="28" t="s">
        <v>265</v>
      </c>
      <c r="C225" s="29">
        <v>24</v>
      </c>
      <c r="D225" s="30">
        <v>1116.2776690000001</v>
      </c>
    </row>
    <row r="226" spans="1:4" ht="19.5" customHeight="1">
      <c r="A226" s="44">
        <v>43</v>
      </c>
      <c r="B226" s="28" t="s">
        <v>172</v>
      </c>
      <c r="C226" s="29">
        <v>67</v>
      </c>
      <c r="D226" s="30">
        <v>874.72899233999988</v>
      </c>
    </row>
    <row r="227" spans="1:4" ht="19.5" customHeight="1">
      <c r="A227" s="44">
        <v>44</v>
      </c>
      <c r="B227" s="28" t="s">
        <v>178</v>
      </c>
      <c r="C227" s="29">
        <v>51</v>
      </c>
      <c r="D227" s="30">
        <v>720.141302</v>
      </c>
    </row>
    <row r="228" spans="1:4" ht="19.5" customHeight="1">
      <c r="A228" s="44">
        <v>45</v>
      </c>
      <c r="B228" s="28" t="s">
        <v>187</v>
      </c>
      <c r="C228" s="29">
        <v>29</v>
      </c>
      <c r="D228" s="30">
        <v>676.07554600000003</v>
      </c>
    </row>
    <row r="229" spans="1:4" ht="19.5" customHeight="1">
      <c r="A229" s="44">
        <v>46</v>
      </c>
      <c r="B229" s="28" t="s">
        <v>185</v>
      </c>
      <c r="C229" s="29">
        <v>25</v>
      </c>
      <c r="D229" s="30">
        <v>615.89402199999995</v>
      </c>
    </row>
    <row r="230" spans="1:4" ht="19.5" customHeight="1">
      <c r="A230" s="44">
        <v>47</v>
      </c>
      <c r="B230" s="28" t="s">
        <v>201</v>
      </c>
      <c r="C230" s="29">
        <v>32</v>
      </c>
      <c r="D230" s="30">
        <v>582.63048100000003</v>
      </c>
    </row>
    <row r="231" spans="1:4" ht="19.5" customHeight="1">
      <c r="A231" s="44">
        <v>48</v>
      </c>
      <c r="B231" s="28" t="s">
        <v>183</v>
      </c>
      <c r="C231" s="29">
        <v>102</v>
      </c>
      <c r="D231" s="30">
        <v>517.04017321000003</v>
      </c>
    </row>
    <row r="232" spans="1:4" ht="19.5" customHeight="1">
      <c r="A232" s="44">
        <v>49</v>
      </c>
      <c r="B232" s="28" t="s">
        <v>188</v>
      </c>
      <c r="C232" s="29">
        <v>35</v>
      </c>
      <c r="D232" s="30">
        <v>453.21284300000002</v>
      </c>
    </row>
    <row r="233" spans="1:4" ht="19.5" customHeight="1">
      <c r="A233" s="44">
        <v>50</v>
      </c>
      <c r="B233" s="28" t="s">
        <v>266</v>
      </c>
      <c r="C233" s="29">
        <v>20</v>
      </c>
      <c r="D233" s="30">
        <v>311.38227499999999</v>
      </c>
    </row>
    <row r="234" spans="1:4" ht="19.5" customHeight="1">
      <c r="A234" s="44">
        <v>51</v>
      </c>
      <c r="B234" s="28" t="s">
        <v>189</v>
      </c>
      <c r="C234" s="29">
        <v>29</v>
      </c>
      <c r="D234" s="30">
        <v>281.937545</v>
      </c>
    </row>
    <row r="235" spans="1:4" ht="19.5" customHeight="1">
      <c r="A235" s="44">
        <v>52</v>
      </c>
      <c r="B235" s="28" t="s">
        <v>196</v>
      </c>
      <c r="C235" s="29">
        <v>10</v>
      </c>
      <c r="D235" s="30">
        <v>246.723499</v>
      </c>
    </row>
    <row r="236" spans="1:4" ht="19.5" customHeight="1">
      <c r="A236" s="44">
        <v>53</v>
      </c>
      <c r="B236" s="28" t="s">
        <v>199</v>
      </c>
      <c r="C236" s="29">
        <v>42</v>
      </c>
      <c r="D236" s="30">
        <v>240.36246</v>
      </c>
    </row>
    <row r="237" spans="1:4" ht="19.5" customHeight="1">
      <c r="A237" s="44">
        <v>54</v>
      </c>
      <c r="B237" s="28" t="s">
        <v>184</v>
      </c>
      <c r="C237" s="29">
        <v>22</v>
      </c>
      <c r="D237" s="30">
        <v>232.81356987000001</v>
      </c>
    </row>
    <row r="238" spans="1:4" ht="19.5" customHeight="1">
      <c r="A238" s="44">
        <v>55</v>
      </c>
      <c r="B238" s="28" t="s">
        <v>192</v>
      </c>
      <c r="C238" s="29">
        <v>14</v>
      </c>
      <c r="D238" s="30">
        <v>228.77584300000001</v>
      </c>
    </row>
    <row r="239" spans="1:4" ht="19.5" customHeight="1">
      <c r="A239" s="44">
        <v>56</v>
      </c>
      <c r="B239" s="28" t="s">
        <v>194</v>
      </c>
      <c r="C239" s="29">
        <v>18</v>
      </c>
      <c r="D239" s="30">
        <v>208.82464200000001</v>
      </c>
    </row>
    <row r="240" spans="1:4" ht="19.5" customHeight="1">
      <c r="A240" s="44">
        <v>57</v>
      </c>
      <c r="B240" s="28" t="s">
        <v>200</v>
      </c>
      <c r="C240" s="29">
        <v>11</v>
      </c>
      <c r="D240" s="30">
        <v>157.833821</v>
      </c>
    </row>
    <row r="241" spans="1:4" ht="19.5" customHeight="1">
      <c r="A241" s="44">
        <v>58</v>
      </c>
      <c r="B241" s="28" t="s">
        <v>267</v>
      </c>
      <c r="C241" s="29">
        <v>10</v>
      </c>
      <c r="D241" s="30">
        <v>135.72999999999999</v>
      </c>
    </row>
    <row r="242" spans="1:4" ht="19.5" customHeight="1">
      <c r="A242" s="44">
        <v>59</v>
      </c>
      <c r="B242" s="28" t="s">
        <v>198</v>
      </c>
      <c r="C242" s="29">
        <v>17</v>
      </c>
      <c r="D242" s="30">
        <v>36.424999999999997</v>
      </c>
    </row>
    <row r="243" spans="1:4" ht="19.5" customHeight="1">
      <c r="A243" s="44">
        <v>60</v>
      </c>
      <c r="B243" s="28" t="s">
        <v>190</v>
      </c>
      <c r="C243" s="29">
        <v>7</v>
      </c>
      <c r="D243" s="30">
        <v>21.086030000000001</v>
      </c>
    </row>
    <row r="244" spans="1:4" ht="19.5" customHeight="1">
      <c r="A244" s="44">
        <v>61</v>
      </c>
      <c r="B244" s="28" t="s">
        <v>269</v>
      </c>
      <c r="C244" s="29">
        <v>4</v>
      </c>
      <c r="D244" s="30">
        <v>7.9012618099999994</v>
      </c>
    </row>
    <row r="245" spans="1:4" ht="19.5" customHeight="1">
      <c r="A245" s="44">
        <v>62</v>
      </c>
      <c r="B245" s="28" t="s">
        <v>270</v>
      </c>
      <c r="C245" s="29">
        <v>6</v>
      </c>
      <c r="D245" s="30">
        <v>4.1469940000000003</v>
      </c>
    </row>
    <row r="246" spans="1:4" ht="19.5" customHeight="1">
      <c r="A246" s="44">
        <v>63</v>
      </c>
      <c r="B246" s="28" t="s">
        <v>271</v>
      </c>
      <c r="C246" s="29">
        <v>1</v>
      </c>
      <c r="D246" s="30">
        <v>3</v>
      </c>
    </row>
    <row r="247" spans="1:4" ht="19.5" customHeight="1">
      <c r="A247" s="44">
        <v>64</v>
      </c>
      <c r="B247" s="28" t="s">
        <v>272</v>
      </c>
      <c r="C247" s="29">
        <v>1</v>
      </c>
      <c r="D247" s="30">
        <v>1.5</v>
      </c>
    </row>
    <row r="248" spans="1:4" ht="19.5" customHeight="1">
      <c r="A248" s="158" t="s">
        <v>207</v>
      </c>
      <c r="B248" s="158"/>
      <c r="C248" s="32">
        <f>SUM(C184:C247)</f>
        <v>34642</v>
      </c>
      <c r="D248" s="33">
        <f>SUM(D184:D247)</f>
        <v>415611.0521428301</v>
      </c>
    </row>
    <row r="249" spans="1:4" ht="15" customHeight="1"/>
    <row r="250" spans="1:4" ht="26.25" customHeight="1"/>
    <row r="251" spans="1:4" ht="15.75" customHeight="1"/>
  </sheetData>
  <sortState ref="B184:D247">
    <sortCondition descending="1" ref="D184:D247"/>
  </sortState>
  <mergeCells count="11">
    <mergeCell ref="A1:D1"/>
    <mergeCell ref="A178:B178"/>
    <mergeCell ref="A180:D180"/>
    <mergeCell ref="A181:D181"/>
    <mergeCell ref="A248:B248"/>
    <mergeCell ref="A3:B3"/>
    <mergeCell ref="A5:D5"/>
    <mergeCell ref="A6:D6"/>
    <mergeCell ref="A28:B28"/>
    <mergeCell ref="A34:D34"/>
    <mergeCell ref="A35:D35"/>
  </mergeCells>
  <conditionalFormatting sqref="B1:B8 B178:B1048576 B28:B37">
    <cfRule type="duplicateValues" dxfId="2" priority="3"/>
  </conditionalFormatting>
  <conditionalFormatting sqref="B38:B177">
    <cfRule type="duplicateValues" dxfId="1" priority="2"/>
  </conditionalFormatting>
  <conditionalFormatting sqref="B9:B27">
    <cfRule type="duplicateValues" dxfId="0" priority="1"/>
  </conditionalFormatting>
  <pageMargins left="0.7" right="0.45" top="0.5" bottom="0.5" header="0.3" footer="0.3"/>
  <pageSetup paperSize="9" fitToHeight="0" orientation="portrait" r:id="rId1"/>
  <rowBreaks count="2" manualBreakCount="2">
    <brk id="33" max="3" man="1"/>
    <brk id="17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thang 1</vt:lpstr>
      <vt:lpstr>Thang 1 2022</vt:lpstr>
      <vt:lpstr>Luy ke T1 2022</vt:lpstr>
      <vt:lpstr>'Luy ke T1 2022'!Print_Area</vt:lpstr>
      <vt:lpstr>'thang 1'!Print_Area</vt:lpstr>
      <vt:lpstr>'Thang 1 2022'!Print_Area</vt:lpstr>
      <vt:lpstr>'Luy ke T1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cp:lastModifiedBy>
  <cp:lastPrinted>2022-01-24T10:44:16Z</cp:lastPrinted>
  <dcterms:created xsi:type="dcterms:W3CDTF">2020-03-20T08:58:11Z</dcterms:created>
  <dcterms:modified xsi:type="dcterms:W3CDTF">2022-01-24T10:44:54Z</dcterms:modified>
</cp:coreProperties>
</file>